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8800" windowHeight="12330"/>
  </bookViews>
  <sheets>
    <sheet name="Лист1" sheetId="1" r:id="rId1"/>
  </sheets>
  <definedNames>
    <definedName name="_xlnm.Print_Area" localSheetId="0">Лист1!$A$1:$K$167</definedName>
  </definedNames>
  <calcPr calcId="145621"/>
</workbook>
</file>

<file path=xl/calcChain.xml><?xml version="1.0" encoding="utf-8"?>
<calcChain xmlns="http://schemas.openxmlformats.org/spreadsheetml/2006/main">
  <c r="G166" i="1" l="1"/>
  <c r="H166" i="1"/>
  <c r="I166" i="1"/>
  <c r="J166" i="1"/>
  <c r="F166" i="1"/>
  <c r="G165" i="1"/>
  <c r="H165" i="1"/>
  <c r="I165" i="1"/>
  <c r="J165" i="1"/>
  <c r="F165" i="1"/>
  <c r="G164" i="1"/>
  <c r="H164" i="1"/>
  <c r="I164" i="1"/>
  <c r="J164" i="1"/>
  <c r="F164" i="1"/>
  <c r="G163" i="1"/>
  <c r="H163" i="1"/>
  <c r="I163" i="1"/>
  <c r="J163" i="1"/>
  <c r="F163" i="1"/>
  <c r="G157" i="1" l="1"/>
  <c r="H157" i="1"/>
  <c r="I157" i="1"/>
  <c r="J157" i="1"/>
  <c r="F157" i="1"/>
  <c r="E154" i="1"/>
  <c r="E155" i="1"/>
  <c r="E156" i="1"/>
  <c r="E153" i="1"/>
  <c r="J147" i="1"/>
  <c r="I147" i="1"/>
  <c r="H147" i="1"/>
  <c r="G147" i="1"/>
  <c r="F147" i="1"/>
  <c r="E146" i="1"/>
  <c r="E145" i="1"/>
  <c r="E144" i="1"/>
  <c r="E143" i="1"/>
  <c r="E157" i="1" l="1"/>
  <c r="E147" i="1"/>
  <c r="G152" i="1"/>
  <c r="H152" i="1"/>
  <c r="I152" i="1"/>
  <c r="J152" i="1"/>
  <c r="F152" i="1"/>
  <c r="E149" i="1"/>
  <c r="E150" i="1"/>
  <c r="E151" i="1"/>
  <c r="E148" i="1"/>
  <c r="E152" i="1" l="1"/>
  <c r="H22" i="1"/>
  <c r="G142" i="1"/>
  <c r="H142" i="1"/>
  <c r="I142" i="1"/>
  <c r="J142" i="1"/>
  <c r="F142" i="1"/>
  <c r="E139" i="1"/>
  <c r="E140" i="1"/>
  <c r="E141" i="1"/>
  <c r="E138" i="1"/>
  <c r="E142" i="1" l="1"/>
  <c r="G122" i="1"/>
  <c r="H122" i="1"/>
  <c r="I122" i="1"/>
  <c r="J122" i="1"/>
  <c r="F122" i="1"/>
  <c r="F132" i="1"/>
  <c r="G22" i="1"/>
  <c r="G137" i="1"/>
  <c r="H137" i="1"/>
  <c r="I137" i="1"/>
  <c r="J137" i="1"/>
  <c r="F137" i="1"/>
  <c r="E133" i="1"/>
  <c r="E134" i="1"/>
  <c r="E135" i="1"/>
  <c r="E136" i="1"/>
  <c r="J97" i="1"/>
  <c r="I167" i="1"/>
  <c r="J167" i="1"/>
  <c r="H132" i="1"/>
  <c r="I132" i="1"/>
  <c r="J132" i="1"/>
  <c r="F22" i="1"/>
  <c r="G132" i="1"/>
  <c r="E128" i="1"/>
  <c r="E130" i="1"/>
  <c r="E131" i="1"/>
  <c r="E129" i="1"/>
  <c r="G127" i="1"/>
  <c r="H127" i="1"/>
  <c r="I127" i="1"/>
  <c r="J127" i="1"/>
  <c r="F127" i="1"/>
  <c r="E124" i="1"/>
  <c r="E125" i="1"/>
  <c r="E126" i="1"/>
  <c r="E123" i="1"/>
  <c r="E119" i="1"/>
  <c r="E120" i="1"/>
  <c r="E121" i="1"/>
  <c r="E118" i="1"/>
  <c r="G117" i="1"/>
  <c r="H117" i="1"/>
  <c r="I117" i="1"/>
  <c r="J117" i="1"/>
  <c r="F117" i="1"/>
  <c r="E114" i="1"/>
  <c r="E115" i="1"/>
  <c r="E116" i="1"/>
  <c r="E113" i="1"/>
  <c r="G112" i="1"/>
  <c r="H112" i="1"/>
  <c r="I112" i="1"/>
  <c r="J112" i="1"/>
  <c r="F112" i="1"/>
  <c r="E109" i="1"/>
  <c r="E110" i="1"/>
  <c r="E111" i="1"/>
  <c r="E108" i="1"/>
  <c r="G107" i="1"/>
  <c r="H107" i="1"/>
  <c r="I107" i="1"/>
  <c r="J107" i="1"/>
  <c r="F107" i="1"/>
  <c r="E104" i="1"/>
  <c r="E105" i="1"/>
  <c r="E106" i="1"/>
  <c r="E103" i="1"/>
  <c r="G102" i="1"/>
  <c r="H102" i="1"/>
  <c r="I102" i="1"/>
  <c r="J102" i="1"/>
  <c r="F102" i="1"/>
  <c r="E99" i="1"/>
  <c r="E100" i="1"/>
  <c r="E101" i="1"/>
  <c r="E98" i="1"/>
  <c r="E94" i="1"/>
  <c r="E95" i="1"/>
  <c r="E96" i="1"/>
  <c r="E93" i="1"/>
  <c r="I97" i="1"/>
  <c r="G97" i="1"/>
  <c r="H97" i="1"/>
  <c r="F97" i="1"/>
  <c r="E166" i="1"/>
  <c r="E164" i="1"/>
  <c r="H47" i="1"/>
  <c r="G92" i="1"/>
  <c r="H92" i="1"/>
  <c r="I92" i="1"/>
  <c r="J92" i="1"/>
  <c r="F92" i="1"/>
  <c r="E89" i="1"/>
  <c r="E90" i="1"/>
  <c r="E88" i="1"/>
  <c r="G37" i="1"/>
  <c r="H37" i="1"/>
  <c r="I37" i="1"/>
  <c r="J37" i="1"/>
  <c r="F37" i="1"/>
  <c r="E34" i="1"/>
  <c r="E35" i="1"/>
  <c r="E33" i="1"/>
  <c r="G87" i="1"/>
  <c r="H87" i="1"/>
  <c r="I87" i="1"/>
  <c r="J87" i="1"/>
  <c r="F87" i="1"/>
  <c r="E84" i="1"/>
  <c r="E85" i="1"/>
  <c r="E83" i="1"/>
  <c r="G82" i="1"/>
  <c r="H82" i="1"/>
  <c r="I82" i="1"/>
  <c r="J82" i="1"/>
  <c r="F82" i="1"/>
  <c r="E79" i="1"/>
  <c r="E80" i="1"/>
  <c r="E78" i="1"/>
  <c r="G77" i="1"/>
  <c r="H77" i="1"/>
  <c r="I77" i="1"/>
  <c r="J77" i="1"/>
  <c r="F77" i="1"/>
  <c r="E74" i="1"/>
  <c r="E75" i="1"/>
  <c r="E73" i="1"/>
  <c r="G72" i="1"/>
  <c r="H72" i="1"/>
  <c r="I72" i="1"/>
  <c r="J72" i="1"/>
  <c r="F72" i="1"/>
  <c r="E69" i="1"/>
  <c r="E70" i="1"/>
  <c r="E68" i="1"/>
  <c r="G67" i="1"/>
  <c r="H67" i="1"/>
  <c r="I67" i="1"/>
  <c r="J67" i="1"/>
  <c r="F67" i="1"/>
  <c r="E64" i="1"/>
  <c r="E65" i="1"/>
  <c r="E63" i="1"/>
  <c r="G62" i="1"/>
  <c r="H62" i="1"/>
  <c r="I62" i="1"/>
  <c r="J62" i="1"/>
  <c r="F62" i="1"/>
  <c r="E59" i="1"/>
  <c r="E60" i="1"/>
  <c r="E58" i="1"/>
  <c r="G57" i="1"/>
  <c r="H57" i="1"/>
  <c r="I57" i="1"/>
  <c r="J57" i="1"/>
  <c r="F57" i="1"/>
  <c r="E54" i="1"/>
  <c r="E55" i="1"/>
  <c r="E53" i="1"/>
  <c r="G52" i="1"/>
  <c r="H52" i="1"/>
  <c r="I52" i="1"/>
  <c r="J52" i="1"/>
  <c r="F52" i="1"/>
  <c r="E49" i="1"/>
  <c r="E50" i="1"/>
  <c r="E48" i="1"/>
  <c r="G47" i="1"/>
  <c r="I47" i="1"/>
  <c r="J47" i="1"/>
  <c r="F47" i="1"/>
  <c r="E44" i="1"/>
  <c r="E45" i="1"/>
  <c r="E43" i="1"/>
  <c r="G42" i="1"/>
  <c r="H42" i="1"/>
  <c r="I42" i="1"/>
  <c r="J42" i="1"/>
  <c r="F42" i="1"/>
  <c r="E39" i="1"/>
  <c r="E40" i="1"/>
  <c r="E38" i="1"/>
  <c r="G32" i="1"/>
  <c r="H32" i="1"/>
  <c r="I32" i="1"/>
  <c r="J32" i="1"/>
  <c r="F32" i="1"/>
  <c r="E29" i="1"/>
  <c r="E30" i="1"/>
  <c r="E28" i="1"/>
  <c r="E24" i="1"/>
  <c r="E25" i="1"/>
  <c r="E23" i="1"/>
  <c r="G27" i="1"/>
  <c r="H27" i="1"/>
  <c r="I27" i="1"/>
  <c r="J27" i="1"/>
  <c r="F27" i="1"/>
  <c r="E19" i="1"/>
  <c r="E20" i="1"/>
  <c r="E18" i="1"/>
  <c r="G17" i="1"/>
  <c r="H17" i="1"/>
  <c r="I17" i="1"/>
  <c r="J17" i="1"/>
  <c r="F17" i="1"/>
  <c r="E14" i="1"/>
  <c r="E15" i="1"/>
  <c r="E9" i="1"/>
  <c r="E10" i="1"/>
  <c r="E8" i="1"/>
  <c r="G12" i="1"/>
  <c r="H12" i="1"/>
  <c r="I12" i="1"/>
  <c r="J12" i="1"/>
  <c r="F12" i="1"/>
  <c r="E137" i="1" l="1"/>
  <c r="E37" i="1"/>
  <c r="E12" i="1"/>
  <c r="E22" i="1"/>
  <c r="E27" i="1"/>
  <c r="E107" i="1"/>
  <c r="E17" i="1"/>
  <c r="E117" i="1"/>
  <c r="E52" i="1"/>
  <c r="E62" i="1"/>
  <c r="E67" i="1"/>
  <c r="E72" i="1"/>
  <c r="E77" i="1"/>
  <c r="E92" i="1"/>
  <c r="E97" i="1"/>
  <c r="E87" i="1"/>
  <c r="E102" i="1"/>
  <c r="E32" i="1"/>
  <c r="E132" i="1"/>
  <c r="E127" i="1"/>
  <c r="E122" i="1"/>
  <c r="E112" i="1"/>
  <c r="H167" i="1"/>
  <c r="E82" i="1"/>
  <c r="E163" i="1"/>
  <c r="E57" i="1"/>
  <c r="E47" i="1"/>
  <c r="F167" i="1"/>
  <c r="E42" i="1"/>
  <c r="G167" i="1"/>
  <c r="E165" i="1"/>
  <c r="E167" i="1" l="1"/>
</calcChain>
</file>

<file path=xl/sharedStrings.xml><?xml version="1.0" encoding="utf-8"?>
<sst xmlns="http://schemas.openxmlformats.org/spreadsheetml/2006/main" count="293" uniqueCount="133">
  <si>
    <t>N п/п</t>
  </si>
  <si>
    <t>Подпрограмма, основное мероприятие, мероприятие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</si>
  <si>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</si>
  <si>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</si>
  <si>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</si>
  <si>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Наименование целевых показателей (индикаторов)</t>
  </si>
  <si>
    <t>ВСЕГО</t>
  </si>
  <si>
    <t>1.</t>
  </si>
  <si>
    <t>Мероприятия по материально-техническому и финансовому обеспечению деятельности главы администрации Трубчевского муниципального района, его заместителей, аппарата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</si>
  <si>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</si>
  <si>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</si>
  <si>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</si>
  <si>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</si>
  <si>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Мероприятия в области использования, охраны водных объектов и гидротехнических сооружений</t>
  </si>
  <si>
    <t>5.</t>
  </si>
  <si>
    <t>6.</t>
  </si>
  <si>
    <t>7.</t>
  </si>
  <si>
    <t>8.</t>
  </si>
  <si>
    <t>9.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</si>
  <si>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муниципального района</t>
  </si>
  <si>
    <t>14.</t>
  </si>
  <si>
    <t>Мероприятия в сфере осуществления отдельных государственных полномочий по  выплате единовременного пособия при всех формах устройства детей, лишенных родительского попечения, в семью</t>
  </si>
  <si>
    <t>16.</t>
  </si>
  <si>
    <t>Мероприятия в сфере осуществления отдельных государственных полномочий по обеспечению сохранности жилых помещений, закрепленных за детьми-сиротами и детьми, оставшимися без попечения родителей</t>
  </si>
  <si>
    <t>17.</t>
  </si>
  <si>
    <t>18.</t>
  </si>
  <si>
    <t>19.</t>
  </si>
  <si>
    <t>ИТОГО по муниципальной программе</t>
  </si>
  <si>
    <t xml:space="preserve">реализации муниципальной программы </t>
  </si>
  <si>
    <t>Руководитель аппарата, организационно-правовой отдел, отдел учета и отчетности администрации Трубчевского муниципального района</t>
  </si>
  <si>
    <t>Мероприятия в сфере осуществления отдельных государственных полномочий по организации и осуществлению деятельности по опеке и попечительству, выплаты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</t>
  </si>
  <si>
    <t>Мероприятия в сфере осуществления отдельных государственных полномочий по профилактике безнадзорности и правонарушений несовершеннолетних, организации деятельности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</si>
  <si>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Мероприятия в сфере осуществления отдельных государственных полномочий в области охраны труда и уведомительной регистрации территориальных соглашений и коллективных договоров</t>
  </si>
  <si>
    <t>Мероприятия по обеспечению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</si>
  <si>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</si>
  <si>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>Мероприятия по молодежной политике и оздоровлению детей</t>
  </si>
  <si>
    <t xml:space="preserve"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 </t>
  </si>
  <si>
    <t>3.</t>
  </si>
  <si>
    <t>4.</t>
  </si>
  <si>
    <t>10.</t>
  </si>
  <si>
    <t>11.</t>
  </si>
  <si>
    <t>12.</t>
  </si>
  <si>
    <t>13.</t>
  </si>
  <si>
    <t>15.</t>
  </si>
  <si>
    <t>2.</t>
  </si>
  <si>
    <t>Мероприятия по оказанию помощи транспортным организациям на компенсацию потерь в доходах по перевозке пассажиров в пригородном сообщении муниципального района</t>
  </si>
  <si>
    <t>Бюджетные инвестиции в объекты капитальных вложений муниципальной собственности</t>
  </si>
  <si>
    <t>внебюджетные источники</t>
  </si>
  <si>
    <t>Создание условий для эффективного руководства и управления в сфере установленных функций администрации Трубчевского муниципального района</t>
  </si>
  <si>
    <t xml:space="preserve">1. Обеспечение своевременного официального опубликования нормативных правовых актов администрации Трубчевского муниципального района 
2.Осуществление мониторинга межнациональных отношений и раннее предупреждение межнациональных конфликтов
3. Количество муниципальных служащих, повысивших квалификацию
</t>
  </si>
  <si>
    <t>Число гидротехнических сооружений, в том числе бесхозяйных, расположенных на территории Трубчевского района, имеющих безопасное техническое состояние</t>
  </si>
  <si>
    <t>Удельный вес молодежи в возрасте 14 - 30 лет, участвующей в реализации мероприятий молодежной политики</t>
  </si>
  <si>
    <t xml:space="preserve">1.Доля несовершеннолетних, состоящих на учете в комиссиях по делам несовершеннолетних и защите их прав, от общей численности детского населения, проживающего на территории Трубчевского района
2. Доля подростков и молодежи в возрасте от 11 до 24 лет, вовлеченных в профилактические мероприятия по предотвращению употребления наркотических веществ
3. Доля обучающихся в общеобразовательных организациях и профессиональных образовательных организациях в возрасте от 15 до 18 лет, вовлеченных в мероприятия по раннему выявлению употребления наркотических средств
</t>
  </si>
  <si>
    <t>Доля детей-сирот и детей, оставшихся без попечения родителей, а также лиц из их числа, обеспеченных жилыми помещениями</t>
  </si>
  <si>
    <r>
      <rPr>
        <sz val="8"/>
        <color theme="1"/>
        <rFont val="Times New Roman"/>
        <family val="1"/>
        <charset val="204"/>
      </rPr>
      <t>1. Доля протяженности автомобильных дорог местного значения, не отвечающих нормативным требованиям, в общей протяженности дорог местного значения
2. Площадь отремонтированных автомобильных дорог общего пользования местного значения</t>
    </r>
    <r>
      <rPr>
        <sz val="8"/>
        <color theme="1"/>
        <rFont val="Calibri"/>
        <family val="2"/>
        <scheme val="minor"/>
      </rPr>
      <t xml:space="preserve">
</t>
    </r>
  </si>
  <si>
    <t>Итого по муниципаль ной программе:</t>
  </si>
  <si>
    <t>Функционирование многофункциональных центров предоставления государственных и муниципальных услуг на территории района</t>
  </si>
  <si>
    <t>20.</t>
  </si>
  <si>
    <t>Мероприятия по обеспечению жильем молодых семей</t>
  </si>
  <si>
    <t>Количество молодых семей, получивших свидетельства  о праве на получение социальной выплаты на приобретение (строительство) жилья</t>
  </si>
  <si>
    <t>21.</t>
  </si>
  <si>
    <t>22.</t>
  </si>
  <si>
    <t>Взносы на капитальный ремонт многоквартирных домов, находящихся в муниципальной собственности</t>
  </si>
  <si>
    <t>23.</t>
  </si>
  <si>
    <t>Мероприятия по межбюджетным отношениям с городскими и сельскими поселениями</t>
  </si>
  <si>
    <t>24.</t>
  </si>
  <si>
    <t>Мероприятия в сфере архитектуры и градостроительства</t>
  </si>
  <si>
    <t>25.</t>
  </si>
  <si>
    <t>26.</t>
  </si>
  <si>
    <t>Мероприятия на реализацию деятельности учреждений, обеспечивающих деятельность органов местного самоуправления и муниципальных учреждений</t>
  </si>
  <si>
    <t>Отдел архитектуры и жилищно-коммунального хозяйства, отдел учета и отчетности  администрации Трубчевского муниципального района</t>
  </si>
  <si>
    <t>Организационно-правовой отдел, отдел учета и отчетности администрации Трубчевского муниципального района</t>
  </si>
  <si>
    <t>МБУ "ВИД", отдел учета и отчетности  администрации Трубчевского муниципального района</t>
  </si>
  <si>
    <t>Отдел архитектуры и жилищно-коммунального хозяйства администрации Трубчевского муниципального района, отдел учета и отчетности  администрации Трубчевского муниципального района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</si>
  <si>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</si>
  <si>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</si>
  <si>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</si>
  <si>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</si>
  <si>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</si>
  <si>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Отдел по управлению муниципальным имуществом, отдел учета и отчетности администрации Трубчевского муниципального района</t>
  </si>
  <si>
    <t xml:space="preserve">Отдел архитектуры и жилищно-коммунального хозяйства, отдел учета  и отчетности администрации Трубчевского муниципального района </t>
  </si>
  <si>
    <t xml:space="preserve">Отдел архитектуры и жилищно-коммунального хозяйства, отдел учета и отчетности администрации Трубчевского муниципального района </t>
  </si>
  <si>
    <t xml:space="preserve">Исполнение муниципальными учреждениями, функции и полномочия учредителя которых осуществляет администрация Трубчевского муниципального района, муниципальных заданий на оказание муниципальных услуг (выполнение работ)
</t>
  </si>
  <si>
    <t xml:space="preserve">Доля населения, проживающего в населенных пунктах, не имеющих регулярного автобусного сообщения с административным центром муниципального района, в общей численности населения муниципального района.
</t>
  </si>
  <si>
    <t>Своевременное составление (изменение) списков кандидатов в присяжные заседатели федеральных судов общей юрисдикции</t>
  </si>
  <si>
    <t>Доля детей, оставшихся без попечения родителей, переданных на воспитание в семьи граждан Российской Федерации, постоянно проживающих на территории Российской Федерации</t>
  </si>
  <si>
    <t xml:space="preserve">1. Сокращение доли детей-сирот и детей, оставшихся без попечения родителей, от общей численности детского населения Трубчевского района.                                                                      2. Увеличение количества мероприятий, проводимых в целях повышения социального статуса семьи и укрепления семейных ценностей
</t>
  </si>
  <si>
    <t xml:space="preserve">Софинансирование объектов капитальных вложений муниципальной собственности
</t>
  </si>
  <si>
    <t xml:space="preserve">Полнота и своевременность уплаты взносов на капитальный ремонт многоквартирных домов за объекты муниципальной казны и имущества, закрепленного за органами местного самоуправления
</t>
  </si>
  <si>
    <t xml:space="preserve">Обеспечение гарантированной на законодательном уровне компенсации лицам, замещавшим должности муниципальной службы в органах местного самоуправления Трубчевского муниципального района, заработка (дохода), утраченного при достижении установленной законом выслуги при выходе на трудовую пенсию по старости (инвалидности)
в пределах потребности
</t>
  </si>
  <si>
    <t xml:space="preserve">Исполнение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Трубчевского района </t>
  </si>
  <si>
    <t>Строительство систем водоснабжения и водоотведения для населенных пунктов Трубчевского района</t>
  </si>
  <si>
    <t xml:space="preserve">Модернизация объектов коммунальной инфраструктуры
</t>
  </si>
  <si>
    <t>Полнота и своевременность реализации переданных федеральных и государственных полномочий</t>
  </si>
  <si>
    <t xml:space="preserve">Выполнение плана по внесению изменений в схему территориального планирования Трубчевского муниципального района
</t>
  </si>
  <si>
    <t>Полнота и своевременность материально-технического и финансового обеспечения деятельности главы администрации Трубчевского муниципального района, его заместителей, аппарата администрации Трубчевского муниципального района</t>
  </si>
  <si>
    <t>к) План</t>
  </si>
  <si>
    <t>Количество жилых помещений, закрепленных за детьми-сиротами и детьми, оставшимися без попечения родителей, в отношении которых проведены мероприятия по сохранности</t>
  </si>
  <si>
    <t>Отдел культуры, физической культуры и архивного дела, отдел учета и отчетности администрации Трубчевского муниципального района</t>
  </si>
  <si>
    <t xml:space="preserve">1.Доля муниципального имущества Трубчевского муниципального района, планируемого к приватизации, к общему количеству муниципального имущества Трубчевского муниципального района, приватизация которого целесообразна
2. Динамика поступлений в бюджет Трубчевского муниципального района доходов от сдачи в аренду недвижимого имущества (за исключением земельных участков) по сравнению с предыдущим годом
3. Динамика поступлений в бюджет доходов от сдачи в аренду земельных участков, находящихся в муниципальной собственности
4.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5. Доля земельных участков под объектами муниципальной собственности, право собственности на которые зарегистрировано в установленном порядке
6.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7. Количество земельных участков, в отношении которых оказаны услуги по межеванию с целью постановки на кадастровый учет
8. Доля арендаторов имущества, имеющих задержку в уплате арендных платежей 30 и более дней за объекты недвижимого имущества, составляющие казну Трубчевского муниципального района и города Трубчевска или закрепленные на праве оперативного управления за казенными учреждениями (за исключением арендаторов-должников, в отношении которых инициирована подача исковых заявлений в суд)
</t>
  </si>
  <si>
    <t>Организационно-правовой  отдел, отдел учета и отчетности администрации Трубчевского муниципального района</t>
  </si>
  <si>
    <t>МБУ "МФЦ ПГ и МУ  в Трубчевском районе", отдел учета и отчетности администрации Трубчевского муниципального района</t>
  </si>
  <si>
    <t>Руководитель аппарата, организационно-правовой отдел, отдел экономики, отраслевые (функциональные) органы администрации Трубчевского муниципального района</t>
  </si>
  <si>
    <t>Мероприятия в сфере жилищно-коммунального хозяйства</t>
  </si>
  <si>
    <t>Процентные платежи по муниципальному долгу</t>
  </si>
  <si>
    <t>Объем муниципального внутреннего долга Трубчевского муниципального района по состоянию на 1 января очередного финансового года</t>
  </si>
  <si>
    <t>"Реализация полномочий администрации Трубчевского муниципального района"</t>
  </si>
  <si>
    <t>Отдел учета и отчетности администрации Трубчевского муниципального района</t>
  </si>
  <si>
    <t>Количество организаций, участвующих в сборе информации о состоянии условий и охраны труда у работодателей, осуществляющих деятельность на территории муниципального образования «Трубчевский муниципальный район Брянской области»</t>
  </si>
  <si>
    <t>Мероприятия по решению вопросов местного значения органов местного самоуправления городских поселений Трубчевского муниципального района органами местного самоуправления муниципального образования "Трубчевский муниципальный район Брянской области"</t>
  </si>
  <si>
    <t>Сектор по обеспечению деятельности комиссии по делам несовершеннолетних и защите их прав Трубчевского муниципального района, сектор по обеспечению деятельности административной комиссии Трубчевского муниципального района</t>
  </si>
  <si>
    <t xml:space="preserve">
Мероприятия по оценке недвижимости, признанию прав и регулирование отношений по государственной и муниципальной собственности</t>
  </si>
  <si>
    <t>27.</t>
  </si>
  <si>
    <t>Мероприятия в сфере охраны окружающей среды</t>
  </si>
  <si>
    <t>Мероприятия по составлению, изменению списка кандидатов в присяжные заседатели федеральных судов общей юрисдикции РФ</t>
  </si>
  <si>
    <t>Количество ликвидированных несанкционированных свалок</t>
  </si>
  <si>
    <t>28.</t>
  </si>
  <si>
    <t>Мероприятия в рамках гражданской обороны и ликвидации чрезвычайных ситуаций</t>
  </si>
  <si>
    <t>Сектор ГО и ЧС администрации Трубчевского муниципального района, отдел учета и отчетности администрации Трубчевского муниципального района</t>
  </si>
  <si>
    <t>Сектор  по опеке и попечительству, отдел учета и отчетности администрации Трубчевского муниципального района</t>
  </si>
  <si>
    <t>Сектор по опеке и попечительству, отдел учета и отчетности администрации Трубчевского муниципального района</t>
  </si>
  <si>
    <t>Сектор по опее и попечительству, отдел учета и отчетности администрации Трубчевского муниципального района</t>
  </si>
  <si>
    <t>Сектор по опке и попечительству, отдел по управлению муниципальным имуществом администрации Трубчевского муниципального района</t>
  </si>
  <si>
    <t>Оказание имущественной поддержки субъектам малого и среднего предпринимательства</t>
  </si>
  <si>
    <t>Отдел по управлению муниципальным имуществом администрации Трубчевского муниципального района</t>
  </si>
  <si>
    <t>Количество объектов муниципальной собственности, переданных субъектам малого и среднего предпринимательства</t>
  </si>
  <si>
    <t>29.</t>
  </si>
  <si>
    <t>30.</t>
  </si>
  <si>
    <t xml:space="preserve">Реализация инициативных проектов </t>
  </si>
  <si>
    <t>Количество инициативных проектов, реализованных на территории муниципального образования</t>
  </si>
  <si>
    <t>Количество приобретенных объемов материальных запасов, материально-технических, медицинских средств для ликвидации чрезвычайных ситуаций</t>
  </si>
  <si>
    <t>31.</t>
  </si>
  <si>
    <t>Приложение к постановлению администрации Трубчевского муниципального района от ________ г.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</si>
</sst>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7"/>
  <sheetViews>
    <sheetView tabSelected="1" view="pageBreakPreview" topLeftCell="A152" zoomScale="142" zoomScaleNormal="100" zoomScaleSheetLayoutView="142" workbookViewId="0">
      <selection activeCell="M166" sqref="M166"/>
    </sheetView>
  </sheetViews>
  <sheetFormatPr defaultRowHeight="15" x14ac:dyDescent="0.25"/>
  <cols>
    <col min="1" max="1" width="3.85546875" customWidth="1"/>
    <col min="2" max="2" width="14.42578125" customWidth="1"/>
    <col min="3" max="3" width="13.7109375" customWidth="1"/>
    <col min="4" max="4" width="11.42578125" customWidth="1"/>
    <col min="5" max="5" width="14" customWidth="1"/>
    <col min="6" max="7" width="11.7109375" customWidth="1"/>
    <col min="8" max="9" width="11.85546875" customWidth="1"/>
    <col min="10" max="10" width="11.7109375" customWidth="1"/>
    <col min="11" max="11" width="34.28515625" style="26" customWidth="1"/>
  </cols>
  <sheetData>
    <row r="1" spans="1:11" x14ac:dyDescent="0.25">
      <c r="A1" s="42" t="s">
        <v>132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ht="15" customHeight="1" x14ac:dyDescent="0.25">
      <c r="A2" s="23"/>
      <c r="B2" s="23"/>
      <c r="C2" s="23"/>
      <c r="D2" s="23"/>
      <c r="E2" s="23"/>
      <c r="F2" s="43" t="s">
        <v>96</v>
      </c>
      <c r="G2" s="43"/>
      <c r="H2" s="43"/>
      <c r="I2" s="23"/>
      <c r="J2" s="23"/>
      <c r="K2" s="25"/>
    </row>
    <row r="3" spans="1:11" x14ac:dyDescent="0.25">
      <c r="A3" s="43" t="s">
        <v>28</v>
      </c>
      <c r="B3" s="43"/>
      <c r="C3" s="43"/>
      <c r="D3" s="43"/>
      <c r="E3" s="43"/>
      <c r="F3" s="43"/>
      <c r="G3" s="43"/>
      <c r="H3" s="43"/>
      <c r="I3" s="43"/>
      <c r="J3" s="43"/>
      <c r="K3" s="43"/>
    </row>
    <row r="4" spans="1:11" x14ac:dyDescent="0.25">
      <c r="A4" s="44" t="s">
        <v>106</v>
      </c>
      <c r="B4" s="44"/>
      <c r="C4" s="44"/>
      <c r="D4" s="44"/>
      <c r="E4" s="44"/>
      <c r="F4" s="44"/>
      <c r="G4" s="44"/>
      <c r="H4" s="44"/>
      <c r="I4" s="44"/>
      <c r="J4" s="44"/>
      <c r="K4" s="44"/>
    </row>
    <row r="5" spans="1:11" ht="16.5" customHeight="1" x14ac:dyDescent="0.25">
      <c r="A5" s="48" t="s">
        <v>0</v>
      </c>
      <c r="B5" s="48" t="s">
        <v>1</v>
      </c>
      <c r="C5" s="49" t="s">
        <v>2</v>
      </c>
      <c r="D5" s="48" t="s">
        <v>3</v>
      </c>
      <c r="E5" s="45" t="s">
        <v>4</v>
      </c>
      <c r="F5" s="46"/>
      <c r="G5" s="46"/>
      <c r="H5" s="46"/>
      <c r="I5" s="46"/>
      <c r="J5" s="47"/>
      <c r="K5" s="48" t="s">
        <v>5</v>
      </c>
    </row>
    <row r="6" spans="1:11" ht="23.25" customHeight="1" x14ac:dyDescent="0.25">
      <c r="A6" s="48"/>
      <c r="B6" s="48"/>
      <c r="C6" s="50"/>
      <c r="D6" s="48"/>
      <c r="E6" s="2" t="s">
        <v>6</v>
      </c>
      <c r="F6" s="14" t="s">
        <v>74</v>
      </c>
      <c r="G6" s="14" t="s">
        <v>75</v>
      </c>
      <c r="H6" s="2" t="s">
        <v>76</v>
      </c>
      <c r="I6" s="2" t="s">
        <v>77</v>
      </c>
      <c r="J6" s="2" t="s">
        <v>78</v>
      </c>
      <c r="K6" s="48"/>
    </row>
    <row r="7" spans="1:11" ht="10.5" customHeight="1" x14ac:dyDescent="0.25">
      <c r="A7" s="3">
        <v>1</v>
      </c>
      <c r="B7" s="3">
        <v>2</v>
      </c>
      <c r="C7" s="22">
        <v>3</v>
      </c>
      <c r="D7" s="3">
        <v>4</v>
      </c>
      <c r="E7" s="3">
        <v>5</v>
      </c>
      <c r="F7" s="13"/>
      <c r="G7" s="13"/>
      <c r="H7" s="3">
        <v>6</v>
      </c>
      <c r="I7" s="3">
        <v>7</v>
      </c>
      <c r="J7" s="3">
        <v>8</v>
      </c>
      <c r="K7" s="24">
        <v>9</v>
      </c>
    </row>
    <row r="8" spans="1:11" ht="38.25" customHeight="1" x14ac:dyDescent="0.25">
      <c r="A8" s="27" t="s">
        <v>7</v>
      </c>
      <c r="B8" s="31" t="s">
        <v>8</v>
      </c>
      <c r="C8" s="30" t="s">
        <v>29</v>
      </c>
      <c r="D8" s="4" t="s">
        <v>9</v>
      </c>
      <c r="E8" s="6">
        <f>SUM(F8:J8)</f>
        <v>333356</v>
      </c>
      <c r="F8" s="11">
        <v>56165</v>
      </c>
      <c r="G8" s="11">
        <v>59724</v>
      </c>
      <c r="H8" s="6">
        <v>64131</v>
      </c>
      <c r="I8" s="6">
        <v>76668</v>
      </c>
      <c r="J8" s="6">
        <v>76668</v>
      </c>
      <c r="K8" s="30" t="s">
        <v>95</v>
      </c>
    </row>
    <row r="9" spans="1:11" ht="45.75" customHeight="1" x14ac:dyDescent="0.25">
      <c r="A9" s="28"/>
      <c r="B9" s="31"/>
      <c r="C9" s="30"/>
      <c r="D9" s="4" t="s">
        <v>10</v>
      </c>
      <c r="E9" s="11">
        <f t="shared" ref="E9:E12" si="0">SUM(F9:J9)</f>
        <v>0</v>
      </c>
      <c r="F9" s="11"/>
      <c r="G9" s="11"/>
      <c r="H9" s="6"/>
      <c r="I9" s="6"/>
      <c r="J9" s="6"/>
      <c r="K9" s="30"/>
    </row>
    <row r="10" spans="1:11" ht="33.75" customHeight="1" x14ac:dyDescent="0.25">
      <c r="A10" s="28"/>
      <c r="B10" s="31"/>
      <c r="C10" s="30"/>
      <c r="D10" s="4" t="s">
        <v>11</v>
      </c>
      <c r="E10" s="11">
        <f t="shared" si="0"/>
        <v>258607494.66999999</v>
      </c>
      <c r="F10" s="11">
        <v>30344671.82</v>
      </c>
      <c r="G10" s="11">
        <v>78906896.430000007</v>
      </c>
      <c r="H10" s="6">
        <v>74673940.099999994</v>
      </c>
      <c r="I10" s="8">
        <v>40941547</v>
      </c>
      <c r="J10" s="6">
        <v>33740439.32</v>
      </c>
      <c r="K10" s="30"/>
    </row>
    <row r="11" spans="1:11" ht="23.25" customHeight="1" x14ac:dyDescent="0.25">
      <c r="A11" s="28"/>
      <c r="B11" s="31"/>
      <c r="C11" s="30"/>
      <c r="D11" s="17" t="s">
        <v>47</v>
      </c>
      <c r="E11" s="11"/>
      <c r="F11" s="11"/>
      <c r="G11" s="11"/>
      <c r="H11" s="11"/>
      <c r="I11" s="11"/>
      <c r="J11" s="11"/>
      <c r="K11" s="30"/>
    </row>
    <row r="12" spans="1:11" ht="50.25" customHeight="1" x14ac:dyDescent="0.25">
      <c r="A12" s="29"/>
      <c r="B12" s="31"/>
      <c r="C12" s="30"/>
      <c r="D12" s="4" t="s">
        <v>12</v>
      </c>
      <c r="E12" s="11">
        <f t="shared" si="0"/>
        <v>258940850.66999999</v>
      </c>
      <c r="F12" s="11">
        <f>SUM(F8:F10)</f>
        <v>30400836.82</v>
      </c>
      <c r="G12" s="11">
        <f t="shared" ref="G12:J12" si="1">SUM(G8:G10)</f>
        <v>78966620.430000007</v>
      </c>
      <c r="H12" s="11">
        <f t="shared" si="1"/>
        <v>74738071.099999994</v>
      </c>
      <c r="I12" s="11">
        <f t="shared" si="1"/>
        <v>41018215</v>
      </c>
      <c r="J12" s="11">
        <f t="shared" si="1"/>
        <v>33817107.32</v>
      </c>
      <c r="K12" s="30"/>
    </row>
    <row r="13" spans="1:11" ht="42.75" customHeight="1" x14ac:dyDescent="0.25">
      <c r="A13" s="27" t="s">
        <v>44</v>
      </c>
      <c r="B13" s="31" t="s">
        <v>48</v>
      </c>
      <c r="C13" s="30" t="s">
        <v>102</v>
      </c>
      <c r="D13" s="4" t="s">
        <v>9</v>
      </c>
      <c r="E13" s="6">
        <v>230000</v>
      </c>
      <c r="F13" s="11"/>
      <c r="G13" s="11"/>
      <c r="H13" s="6">
        <v>230000</v>
      </c>
      <c r="I13" s="6"/>
      <c r="J13" s="6"/>
      <c r="K13" s="27" t="s">
        <v>49</v>
      </c>
    </row>
    <row r="14" spans="1:11" ht="42" customHeight="1" x14ac:dyDescent="0.25">
      <c r="A14" s="28"/>
      <c r="B14" s="31"/>
      <c r="C14" s="30"/>
      <c r="D14" s="4" t="s">
        <v>10</v>
      </c>
      <c r="E14" s="11">
        <f t="shared" ref="E14:E17" si="2">SUM(F14:J14)</f>
        <v>0</v>
      </c>
      <c r="F14" s="11"/>
      <c r="G14" s="11"/>
      <c r="H14" s="6"/>
      <c r="I14" s="6"/>
      <c r="J14" s="6"/>
      <c r="K14" s="32"/>
    </row>
    <row r="15" spans="1:11" ht="39.75" customHeight="1" x14ac:dyDescent="0.25">
      <c r="A15" s="28"/>
      <c r="B15" s="31"/>
      <c r="C15" s="30"/>
      <c r="D15" s="4" t="s">
        <v>11</v>
      </c>
      <c r="E15" s="11">
        <f t="shared" si="2"/>
        <v>978204.19</v>
      </c>
      <c r="F15" s="11">
        <v>98609</v>
      </c>
      <c r="G15" s="11">
        <v>227968</v>
      </c>
      <c r="H15" s="6">
        <v>219627.19</v>
      </c>
      <c r="I15" s="6">
        <v>276000</v>
      </c>
      <c r="J15" s="6">
        <v>156000</v>
      </c>
      <c r="K15" s="32"/>
    </row>
    <row r="16" spans="1:11" ht="24.75" customHeight="1" x14ac:dyDescent="0.25">
      <c r="A16" s="28"/>
      <c r="B16" s="31"/>
      <c r="C16" s="30"/>
      <c r="D16" s="17" t="s">
        <v>47</v>
      </c>
      <c r="E16" s="11"/>
      <c r="F16" s="11"/>
      <c r="G16" s="11"/>
      <c r="H16" s="11"/>
      <c r="I16" s="11"/>
      <c r="J16" s="11"/>
      <c r="K16" s="32"/>
    </row>
    <row r="17" spans="1:11" ht="12" customHeight="1" x14ac:dyDescent="0.25">
      <c r="A17" s="29"/>
      <c r="B17" s="31"/>
      <c r="C17" s="30"/>
      <c r="D17" s="4" t="s">
        <v>12</v>
      </c>
      <c r="E17" s="11">
        <f t="shared" si="2"/>
        <v>1208204.19</v>
      </c>
      <c r="F17" s="11">
        <f>SUM(F13:F15)</f>
        <v>98609</v>
      </c>
      <c r="G17" s="11">
        <f t="shared" ref="G17:J17" si="3">SUM(G13:G15)</f>
        <v>227968</v>
      </c>
      <c r="H17" s="11">
        <f t="shared" si="3"/>
        <v>449627.19</v>
      </c>
      <c r="I17" s="11">
        <f t="shared" si="3"/>
        <v>276000</v>
      </c>
      <c r="J17" s="11">
        <f t="shared" si="3"/>
        <v>156000</v>
      </c>
      <c r="K17" s="33"/>
    </row>
    <row r="18" spans="1:11" ht="33.75" customHeight="1" x14ac:dyDescent="0.25">
      <c r="A18" s="27" t="s">
        <v>37</v>
      </c>
      <c r="B18" s="39" t="s">
        <v>111</v>
      </c>
      <c r="C18" s="27" t="s">
        <v>79</v>
      </c>
      <c r="D18" s="15" t="s">
        <v>9</v>
      </c>
      <c r="E18" s="11">
        <f>SUM(F18:J18)</f>
        <v>0</v>
      </c>
      <c r="F18" s="11"/>
      <c r="G18" s="11"/>
      <c r="H18" s="11"/>
      <c r="I18" s="11"/>
      <c r="J18" s="11"/>
      <c r="K18" s="27" t="s">
        <v>99</v>
      </c>
    </row>
    <row r="19" spans="1:11" ht="45.75" customHeight="1" x14ac:dyDescent="0.25">
      <c r="A19" s="28"/>
      <c r="B19" s="40"/>
      <c r="C19" s="28"/>
      <c r="D19" s="15" t="s">
        <v>10</v>
      </c>
      <c r="E19" s="11">
        <f t="shared" ref="E19:E22" si="4">SUM(F19:J19)</f>
        <v>0</v>
      </c>
      <c r="F19" s="11"/>
      <c r="G19" s="11"/>
      <c r="H19" s="11"/>
      <c r="I19" s="11"/>
      <c r="J19" s="11"/>
      <c r="K19" s="32"/>
    </row>
    <row r="20" spans="1:11" ht="45" customHeight="1" x14ac:dyDescent="0.25">
      <c r="A20" s="28"/>
      <c r="B20" s="40"/>
      <c r="C20" s="28"/>
      <c r="D20" s="15" t="s">
        <v>11</v>
      </c>
      <c r="E20" s="11">
        <f t="shared" si="4"/>
        <v>3373315.02</v>
      </c>
      <c r="F20" s="11">
        <v>458272.61</v>
      </c>
      <c r="G20" s="11">
        <v>633135.31999999995</v>
      </c>
      <c r="H20" s="11">
        <v>627907.09</v>
      </c>
      <c r="I20" s="11">
        <v>827000</v>
      </c>
      <c r="J20" s="11">
        <v>827000</v>
      </c>
      <c r="K20" s="32"/>
    </row>
    <row r="21" spans="1:11" ht="39.75" customHeight="1" x14ac:dyDescent="0.25">
      <c r="A21" s="28"/>
      <c r="B21" s="40"/>
      <c r="C21" s="28"/>
      <c r="D21" s="17" t="s">
        <v>47</v>
      </c>
      <c r="E21" s="11"/>
      <c r="F21" s="11"/>
      <c r="G21" s="11"/>
      <c r="H21" s="11"/>
      <c r="I21" s="11"/>
      <c r="J21" s="11"/>
      <c r="K21" s="32"/>
    </row>
    <row r="22" spans="1:11" ht="340.5" customHeight="1" x14ac:dyDescent="0.25">
      <c r="A22" s="29"/>
      <c r="B22" s="41"/>
      <c r="C22" s="29"/>
      <c r="D22" s="15" t="s">
        <v>12</v>
      </c>
      <c r="E22" s="11">
        <f t="shared" si="4"/>
        <v>1719315.02</v>
      </c>
      <c r="F22" s="11">
        <f>SUM(F18:F20)</f>
        <v>458272.61</v>
      </c>
      <c r="G22" s="11">
        <f>SUM(G18:G20)</f>
        <v>633135.31999999995</v>
      </c>
      <c r="H22" s="11">
        <f>SUM(H18:H20)</f>
        <v>627907.09</v>
      </c>
      <c r="I22" s="11"/>
      <c r="J22" s="11"/>
      <c r="K22" s="33"/>
    </row>
    <row r="23" spans="1:11" ht="35.25" customHeight="1" x14ac:dyDescent="0.25">
      <c r="A23" s="30" t="s">
        <v>38</v>
      </c>
      <c r="B23" s="31" t="s">
        <v>13</v>
      </c>
      <c r="C23" s="30" t="s">
        <v>80</v>
      </c>
      <c r="D23" s="4" t="s">
        <v>9</v>
      </c>
      <c r="E23" s="6">
        <f>SUM(F23:J23)</f>
        <v>0</v>
      </c>
      <c r="F23" s="11"/>
      <c r="G23" s="11"/>
      <c r="H23" s="6"/>
      <c r="I23" s="6"/>
      <c r="J23" s="6"/>
      <c r="K23" s="27" t="s">
        <v>50</v>
      </c>
    </row>
    <row r="24" spans="1:11" ht="48.75" customHeight="1" x14ac:dyDescent="0.25">
      <c r="A24" s="30"/>
      <c r="B24" s="31"/>
      <c r="C24" s="30"/>
      <c r="D24" s="4" t="s">
        <v>10</v>
      </c>
      <c r="E24" s="11">
        <f t="shared" ref="E24:E27" si="5">SUM(F24:J24)</f>
        <v>0</v>
      </c>
      <c r="F24" s="11"/>
      <c r="G24" s="11"/>
      <c r="H24" s="6"/>
      <c r="I24" s="6"/>
      <c r="J24" s="6"/>
      <c r="K24" s="37"/>
    </row>
    <row r="25" spans="1:11" ht="33" customHeight="1" x14ac:dyDescent="0.25">
      <c r="A25" s="30"/>
      <c r="B25" s="31"/>
      <c r="C25" s="30"/>
      <c r="D25" s="4" t="s">
        <v>11</v>
      </c>
      <c r="E25" s="11">
        <f t="shared" si="5"/>
        <v>1727520</v>
      </c>
      <c r="F25" s="11">
        <v>125280</v>
      </c>
      <c r="G25" s="11">
        <v>250560</v>
      </c>
      <c r="H25" s="6">
        <v>250560</v>
      </c>
      <c r="I25" s="6">
        <v>850560</v>
      </c>
      <c r="J25" s="6">
        <v>250560</v>
      </c>
      <c r="K25" s="37"/>
    </row>
    <row r="26" spans="1:11" ht="22.5" customHeight="1" x14ac:dyDescent="0.25">
      <c r="A26" s="30"/>
      <c r="B26" s="31"/>
      <c r="C26" s="30"/>
      <c r="D26" s="17" t="s">
        <v>47</v>
      </c>
      <c r="E26" s="11"/>
      <c r="F26" s="11"/>
      <c r="G26" s="11"/>
      <c r="H26" s="11"/>
      <c r="I26" s="11"/>
      <c r="J26" s="11"/>
      <c r="K26" s="37"/>
    </row>
    <row r="27" spans="1:11" ht="13.5" customHeight="1" x14ac:dyDescent="0.25">
      <c r="A27" s="30"/>
      <c r="B27" s="31"/>
      <c r="C27" s="30"/>
      <c r="D27" s="4" t="s">
        <v>12</v>
      </c>
      <c r="E27" s="11">
        <f t="shared" si="5"/>
        <v>1727520</v>
      </c>
      <c r="F27" s="11">
        <f>SUM(F23:F25)</f>
        <v>125280</v>
      </c>
      <c r="G27" s="11">
        <f t="shared" ref="G27:J27" si="6">SUM(G23:G25)</f>
        <v>250560</v>
      </c>
      <c r="H27" s="11">
        <f t="shared" si="6"/>
        <v>250560</v>
      </c>
      <c r="I27" s="11">
        <f t="shared" si="6"/>
        <v>850560</v>
      </c>
      <c r="J27" s="11">
        <f t="shared" si="6"/>
        <v>250560</v>
      </c>
      <c r="K27" s="38"/>
    </row>
    <row r="28" spans="1:11" ht="33.75" customHeight="1" x14ac:dyDescent="0.25">
      <c r="A28" s="27" t="s">
        <v>14</v>
      </c>
      <c r="B28" s="34" t="s">
        <v>45</v>
      </c>
      <c r="C28" s="30" t="s">
        <v>80</v>
      </c>
      <c r="D28" s="15" t="s">
        <v>9</v>
      </c>
      <c r="E28" s="11">
        <f>SUM(F28:J28)</f>
        <v>0</v>
      </c>
      <c r="F28" s="11"/>
      <c r="G28" s="11"/>
      <c r="H28" s="11"/>
      <c r="I28" s="11"/>
      <c r="J28" s="11"/>
      <c r="K28" s="27" t="s">
        <v>83</v>
      </c>
    </row>
    <row r="29" spans="1:11" ht="33.75" customHeight="1" x14ac:dyDescent="0.25">
      <c r="A29" s="28"/>
      <c r="B29" s="35"/>
      <c r="C29" s="30"/>
      <c r="D29" s="15" t="s">
        <v>10</v>
      </c>
      <c r="E29" s="11">
        <f t="shared" ref="E29:E32" si="7">SUM(F29:J29)</f>
        <v>0</v>
      </c>
      <c r="F29" s="11"/>
      <c r="G29" s="11"/>
      <c r="H29" s="11"/>
      <c r="I29" s="11"/>
      <c r="J29" s="11"/>
      <c r="K29" s="28"/>
    </row>
    <row r="30" spans="1:11" ht="33.75" x14ac:dyDescent="0.25">
      <c r="A30" s="28"/>
      <c r="B30" s="35"/>
      <c r="C30" s="30"/>
      <c r="D30" s="15" t="s">
        <v>11</v>
      </c>
      <c r="E30" s="11">
        <f t="shared" si="7"/>
        <v>57372560</v>
      </c>
      <c r="F30" s="11">
        <v>10953000</v>
      </c>
      <c r="G30" s="11">
        <v>11123800</v>
      </c>
      <c r="H30" s="11">
        <v>11585752</v>
      </c>
      <c r="I30" s="11">
        <v>15017400</v>
      </c>
      <c r="J30" s="11">
        <v>8692608</v>
      </c>
      <c r="K30" s="28"/>
    </row>
    <row r="31" spans="1:11" ht="22.5" x14ac:dyDescent="0.25">
      <c r="A31" s="28"/>
      <c r="B31" s="35"/>
      <c r="C31" s="30"/>
      <c r="D31" s="17" t="s">
        <v>47</v>
      </c>
      <c r="E31" s="11"/>
      <c r="F31" s="11"/>
      <c r="G31" s="11"/>
      <c r="H31" s="11"/>
      <c r="I31" s="11"/>
      <c r="J31" s="11"/>
      <c r="K31" s="28"/>
    </row>
    <row r="32" spans="1:11" x14ac:dyDescent="0.25">
      <c r="A32" s="29"/>
      <c r="B32" s="36"/>
      <c r="C32" s="30"/>
      <c r="D32" s="15" t="s">
        <v>12</v>
      </c>
      <c r="E32" s="11">
        <f t="shared" si="7"/>
        <v>57372560</v>
      </c>
      <c r="F32" s="11">
        <f>SUM(F28:F30)</f>
        <v>10953000</v>
      </c>
      <c r="G32" s="11">
        <f t="shared" ref="G32:J32" si="8">SUM(G28:G30)</f>
        <v>11123800</v>
      </c>
      <c r="H32" s="11">
        <f t="shared" si="8"/>
        <v>11585752</v>
      </c>
      <c r="I32" s="11">
        <f t="shared" si="8"/>
        <v>15017400</v>
      </c>
      <c r="J32" s="11">
        <f t="shared" si="8"/>
        <v>8692608</v>
      </c>
      <c r="K32" s="29"/>
    </row>
    <row r="33" spans="1:11" ht="33.75" customHeight="1" x14ac:dyDescent="0.25">
      <c r="A33" s="30" t="s">
        <v>15</v>
      </c>
      <c r="B33" s="31" t="s">
        <v>35</v>
      </c>
      <c r="C33" s="30" t="s">
        <v>98</v>
      </c>
      <c r="D33" s="4" t="s">
        <v>9</v>
      </c>
      <c r="E33" s="6">
        <f>SUM(F33:J33)</f>
        <v>0</v>
      </c>
      <c r="F33" s="11"/>
      <c r="G33" s="11"/>
      <c r="H33" s="6"/>
      <c r="I33" s="6"/>
      <c r="J33" s="6"/>
      <c r="K33" s="27" t="s">
        <v>51</v>
      </c>
    </row>
    <row r="34" spans="1:11" ht="48" customHeight="1" x14ac:dyDescent="0.25">
      <c r="A34" s="30"/>
      <c r="B34" s="31"/>
      <c r="C34" s="30"/>
      <c r="D34" s="4" t="s">
        <v>10</v>
      </c>
      <c r="E34" s="11">
        <f t="shared" ref="E34:E37" si="9">SUM(F34:J34)</f>
        <v>0</v>
      </c>
      <c r="F34" s="11"/>
      <c r="G34" s="11"/>
      <c r="H34" s="6"/>
      <c r="I34" s="6"/>
      <c r="J34" s="6"/>
      <c r="K34" s="28"/>
    </row>
    <row r="35" spans="1:11" ht="33.75" customHeight="1" x14ac:dyDescent="0.25">
      <c r="A35" s="30"/>
      <c r="B35" s="31"/>
      <c r="C35" s="30"/>
      <c r="D35" s="4" t="s">
        <v>11</v>
      </c>
      <c r="E35" s="11">
        <f t="shared" si="9"/>
        <v>374106.78</v>
      </c>
      <c r="F35" s="11">
        <v>69990.25</v>
      </c>
      <c r="G35" s="11">
        <v>114724.53</v>
      </c>
      <c r="H35" s="6">
        <v>103299</v>
      </c>
      <c r="I35" s="6">
        <v>86093</v>
      </c>
      <c r="J35" s="6">
        <v>0</v>
      </c>
      <c r="K35" s="28"/>
    </row>
    <row r="36" spans="1:11" ht="23.25" customHeight="1" x14ac:dyDescent="0.25">
      <c r="A36" s="30"/>
      <c r="B36" s="31"/>
      <c r="C36" s="30"/>
      <c r="D36" s="17" t="s">
        <v>47</v>
      </c>
      <c r="E36" s="11"/>
      <c r="F36" s="11"/>
      <c r="G36" s="11"/>
      <c r="H36" s="11"/>
      <c r="I36" s="11"/>
      <c r="J36" s="11"/>
      <c r="K36" s="28"/>
    </row>
    <row r="37" spans="1:11" x14ac:dyDescent="0.25">
      <c r="A37" s="30"/>
      <c r="B37" s="31"/>
      <c r="C37" s="30"/>
      <c r="D37" s="4" t="s">
        <v>12</v>
      </c>
      <c r="E37" s="11">
        <f t="shared" si="9"/>
        <v>374106.78</v>
      </c>
      <c r="F37" s="11">
        <f>SUM(F33:F35)</f>
        <v>69990.25</v>
      </c>
      <c r="G37" s="11">
        <f t="shared" ref="G37:J37" si="10">SUM(G33:G35)</f>
        <v>114724.53</v>
      </c>
      <c r="H37" s="11">
        <f t="shared" si="10"/>
        <v>103299</v>
      </c>
      <c r="I37" s="11">
        <f t="shared" si="10"/>
        <v>86093</v>
      </c>
      <c r="J37" s="11">
        <f t="shared" si="10"/>
        <v>0</v>
      </c>
      <c r="K37" s="29"/>
    </row>
    <row r="38" spans="1:11" ht="34.5" customHeight="1" x14ac:dyDescent="0.25">
      <c r="A38" s="30" t="s">
        <v>16</v>
      </c>
      <c r="B38" s="31" t="s">
        <v>19</v>
      </c>
      <c r="C38" s="30" t="s">
        <v>100</v>
      </c>
      <c r="D38" s="4" t="s">
        <v>9</v>
      </c>
      <c r="E38" s="6">
        <f>SUM(F38:J38)</f>
        <v>0</v>
      </c>
      <c r="F38" s="11"/>
      <c r="G38" s="11"/>
      <c r="H38" s="6"/>
      <c r="I38" s="6"/>
      <c r="J38" s="6"/>
      <c r="K38" s="30" t="s">
        <v>89</v>
      </c>
    </row>
    <row r="39" spans="1:11" ht="48" customHeight="1" x14ac:dyDescent="0.25">
      <c r="A39" s="30"/>
      <c r="B39" s="31"/>
      <c r="C39" s="30"/>
      <c r="D39" s="4" t="s">
        <v>10</v>
      </c>
      <c r="E39" s="11">
        <f t="shared" ref="E39:E42" si="11">SUM(F39:J39)</f>
        <v>0</v>
      </c>
      <c r="F39" s="11"/>
      <c r="G39" s="11"/>
      <c r="H39" s="6"/>
      <c r="I39" s="6"/>
      <c r="J39" s="6"/>
      <c r="K39" s="30"/>
    </row>
    <row r="40" spans="1:11" ht="32.25" customHeight="1" x14ac:dyDescent="0.25">
      <c r="A40" s="30"/>
      <c r="B40" s="31"/>
      <c r="C40" s="30"/>
      <c r="D40" s="4" t="s">
        <v>11</v>
      </c>
      <c r="E40" s="11">
        <f t="shared" si="11"/>
        <v>33537957.219999999</v>
      </c>
      <c r="F40" s="11">
        <v>5989269.7199999997</v>
      </c>
      <c r="G40" s="11">
        <v>6382527.8200000003</v>
      </c>
      <c r="H40" s="6">
        <v>6385159.6799999997</v>
      </c>
      <c r="I40" s="6">
        <v>7390500</v>
      </c>
      <c r="J40" s="6">
        <v>7390500</v>
      </c>
      <c r="K40" s="30"/>
    </row>
    <row r="41" spans="1:11" ht="25.5" customHeight="1" x14ac:dyDescent="0.25">
      <c r="A41" s="30"/>
      <c r="B41" s="31"/>
      <c r="C41" s="30"/>
      <c r="D41" s="17" t="s">
        <v>47</v>
      </c>
      <c r="E41" s="11"/>
      <c r="F41" s="11"/>
      <c r="G41" s="11"/>
      <c r="H41" s="11"/>
      <c r="I41" s="11"/>
      <c r="J41" s="11"/>
      <c r="K41" s="30"/>
    </row>
    <row r="42" spans="1:11" ht="13.5" customHeight="1" x14ac:dyDescent="0.25">
      <c r="A42" s="30"/>
      <c r="B42" s="31"/>
      <c r="C42" s="30"/>
      <c r="D42" s="4" t="s">
        <v>12</v>
      </c>
      <c r="E42" s="11">
        <f t="shared" si="11"/>
        <v>33537957.219999999</v>
      </c>
      <c r="F42" s="11">
        <f>SUM(F38:F40)</f>
        <v>5989269.7199999997</v>
      </c>
      <c r="G42" s="11">
        <f t="shared" ref="G42:J42" si="12">SUM(G38:G40)</f>
        <v>6382527.8200000003</v>
      </c>
      <c r="H42" s="11">
        <f t="shared" si="12"/>
        <v>6385159.6799999997</v>
      </c>
      <c r="I42" s="11">
        <f t="shared" si="12"/>
        <v>7390500</v>
      </c>
      <c r="J42" s="11">
        <f t="shared" si="12"/>
        <v>7390500</v>
      </c>
      <c r="K42" s="30"/>
    </row>
    <row r="43" spans="1:11" ht="36" customHeight="1" x14ac:dyDescent="0.25">
      <c r="A43" s="30" t="s">
        <v>17</v>
      </c>
      <c r="B43" s="31" t="s">
        <v>30</v>
      </c>
      <c r="C43" s="30" t="s">
        <v>119</v>
      </c>
      <c r="D43" s="4" t="s">
        <v>9</v>
      </c>
      <c r="E43" s="6">
        <f>SUM(F43:J43)</f>
        <v>52488200</v>
      </c>
      <c r="F43" s="11">
        <v>9120400</v>
      </c>
      <c r="G43" s="11">
        <v>7444900</v>
      </c>
      <c r="H43" s="6">
        <v>10955300</v>
      </c>
      <c r="I43" s="6">
        <v>12483800</v>
      </c>
      <c r="J43" s="6">
        <v>12483800</v>
      </c>
      <c r="K43" s="27" t="s">
        <v>86</v>
      </c>
    </row>
    <row r="44" spans="1:11" ht="50.25" customHeight="1" x14ac:dyDescent="0.25">
      <c r="A44" s="30"/>
      <c r="B44" s="31"/>
      <c r="C44" s="30"/>
      <c r="D44" s="4" t="s">
        <v>10</v>
      </c>
      <c r="E44" s="11">
        <f t="shared" ref="E44:E47" si="13">SUM(F44:J44)</f>
        <v>0</v>
      </c>
      <c r="F44" s="11"/>
      <c r="G44" s="11"/>
      <c r="H44" s="6"/>
      <c r="I44" s="6"/>
      <c r="J44" s="6"/>
      <c r="K44" s="28"/>
    </row>
    <row r="45" spans="1:11" ht="34.5" customHeight="1" x14ac:dyDescent="0.25">
      <c r="A45" s="30"/>
      <c r="B45" s="31"/>
      <c r="C45" s="30"/>
      <c r="D45" s="4" t="s">
        <v>11</v>
      </c>
      <c r="E45" s="11">
        <f t="shared" si="13"/>
        <v>0</v>
      </c>
      <c r="F45" s="11"/>
      <c r="G45" s="11"/>
      <c r="H45" s="6"/>
      <c r="I45" s="6"/>
      <c r="J45" s="6"/>
      <c r="K45" s="28"/>
    </row>
    <row r="46" spans="1:11" ht="26.25" customHeight="1" x14ac:dyDescent="0.25">
      <c r="A46" s="30"/>
      <c r="B46" s="31"/>
      <c r="C46" s="30"/>
      <c r="D46" s="17" t="s">
        <v>47</v>
      </c>
      <c r="E46" s="11"/>
      <c r="F46" s="11"/>
      <c r="G46" s="11"/>
      <c r="H46" s="11"/>
      <c r="I46" s="11"/>
      <c r="J46" s="11"/>
      <c r="K46" s="28"/>
    </row>
    <row r="47" spans="1:11" ht="143.25" customHeight="1" x14ac:dyDescent="0.25">
      <c r="A47" s="30"/>
      <c r="B47" s="31"/>
      <c r="C47" s="30"/>
      <c r="D47" s="4" t="s">
        <v>12</v>
      </c>
      <c r="E47" s="11">
        <f t="shared" si="13"/>
        <v>52488200</v>
      </c>
      <c r="F47" s="11">
        <f>SUM(F43:F45)</f>
        <v>9120400</v>
      </c>
      <c r="G47" s="11">
        <f t="shared" ref="G47:J47" si="14">SUM(G43:G45)</f>
        <v>7444900</v>
      </c>
      <c r="H47" s="11">
        <f t="shared" si="14"/>
        <v>10955300</v>
      </c>
      <c r="I47" s="11">
        <f t="shared" si="14"/>
        <v>12483800</v>
      </c>
      <c r="J47" s="11">
        <f t="shared" si="14"/>
        <v>12483800</v>
      </c>
      <c r="K47" s="29"/>
    </row>
    <row r="48" spans="1:11" ht="34.5" customHeight="1" x14ac:dyDescent="0.25">
      <c r="A48" s="30" t="s">
        <v>18</v>
      </c>
      <c r="B48" s="31" t="s">
        <v>21</v>
      </c>
      <c r="C48" s="30" t="s">
        <v>120</v>
      </c>
      <c r="D48" s="4" t="s">
        <v>9</v>
      </c>
      <c r="E48" s="6">
        <f>SUM(F48:J48)</f>
        <v>0</v>
      </c>
      <c r="F48" s="11"/>
      <c r="G48" s="11"/>
      <c r="H48" s="6"/>
      <c r="I48" s="6"/>
      <c r="J48" s="6"/>
      <c r="K48" s="30" t="s">
        <v>85</v>
      </c>
    </row>
    <row r="49" spans="1:11" ht="49.5" customHeight="1" x14ac:dyDescent="0.25">
      <c r="A49" s="30"/>
      <c r="B49" s="31"/>
      <c r="C49" s="30"/>
      <c r="D49" s="4" t="s">
        <v>10</v>
      </c>
      <c r="E49" s="11">
        <f t="shared" ref="E49:E52" si="15">SUM(F49:J49)</f>
        <v>0</v>
      </c>
      <c r="F49" s="11">
        <v>0</v>
      </c>
      <c r="G49" s="11">
        <v>0</v>
      </c>
      <c r="H49" s="6"/>
      <c r="I49" s="6"/>
      <c r="J49" s="6"/>
      <c r="K49" s="30"/>
    </row>
    <row r="50" spans="1:11" ht="33.75" customHeight="1" x14ac:dyDescent="0.25">
      <c r="A50" s="30"/>
      <c r="B50" s="31"/>
      <c r="C50" s="30"/>
      <c r="D50" s="4" t="s">
        <v>11</v>
      </c>
      <c r="E50" s="11">
        <f t="shared" si="15"/>
        <v>0</v>
      </c>
      <c r="F50" s="11"/>
      <c r="G50" s="11"/>
      <c r="H50" s="6"/>
      <c r="I50" s="6"/>
      <c r="J50" s="6"/>
      <c r="K50" s="30"/>
    </row>
    <row r="51" spans="1:11" ht="23.25" customHeight="1" x14ac:dyDescent="0.25">
      <c r="A51" s="30"/>
      <c r="B51" s="31"/>
      <c r="C51" s="30"/>
      <c r="D51" s="17" t="s">
        <v>47</v>
      </c>
      <c r="E51" s="11"/>
      <c r="F51" s="11"/>
      <c r="G51" s="11"/>
      <c r="H51" s="11"/>
      <c r="I51" s="11"/>
      <c r="J51" s="11"/>
      <c r="K51" s="30"/>
    </row>
    <row r="52" spans="1:11" ht="24" customHeight="1" x14ac:dyDescent="0.25">
      <c r="A52" s="30"/>
      <c r="B52" s="31"/>
      <c r="C52" s="30"/>
      <c r="D52" s="4" t="s">
        <v>12</v>
      </c>
      <c r="E52" s="11">
        <f t="shared" si="15"/>
        <v>0</v>
      </c>
      <c r="F52" s="11">
        <f>SUM(F48:F50)</f>
        <v>0</v>
      </c>
      <c r="G52" s="11">
        <f t="shared" ref="G52:J52" si="16">SUM(G48:G50)</f>
        <v>0</v>
      </c>
      <c r="H52" s="11">
        <f t="shared" si="16"/>
        <v>0</v>
      </c>
      <c r="I52" s="11">
        <f t="shared" si="16"/>
        <v>0</v>
      </c>
      <c r="J52" s="11">
        <f t="shared" si="16"/>
        <v>0</v>
      </c>
      <c r="K52" s="30"/>
    </row>
    <row r="53" spans="1:11" ht="36.75" customHeight="1" x14ac:dyDescent="0.25">
      <c r="A53" s="30" t="s">
        <v>39</v>
      </c>
      <c r="B53" s="31" t="s">
        <v>31</v>
      </c>
      <c r="C53" s="30" t="s">
        <v>110</v>
      </c>
      <c r="D53" s="4" t="s">
        <v>9</v>
      </c>
      <c r="E53" s="6">
        <f>SUM(F53:J53)</f>
        <v>11668419</v>
      </c>
      <c r="F53" s="11">
        <v>1965986</v>
      </c>
      <c r="G53" s="11">
        <v>2090526</v>
      </c>
      <c r="H53" s="6">
        <v>2244775</v>
      </c>
      <c r="I53" s="6">
        <v>2683566</v>
      </c>
      <c r="J53" s="6">
        <v>2683566</v>
      </c>
      <c r="K53" s="27" t="s">
        <v>52</v>
      </c>
    </row>
    <row r="54" spans="1:11" ht="45" x14ac:dyDescent="0.25">
      <c r="A54" s="30"/>
      <c r="B54" s="31"/>
      <c r="C54" s="30"/>
      <c r="D54" s="4" t="s">
        <v>10</v>
      </c>
      <c r="E54" s="11">
        <f t="shared" ref="E54:E57" si="17">SUM(F54:J54)</f>
        <v>0</v>
      </c>
      <c r="F54" s="11"/>
      <c r="G54" s="11"/>
      <c r="H54" s="6"/>
      <c r="I54" s="6"/>
      <c r="J54" s="6"/>
      <c r="K54" s="28"/>
    </row>
    <row r="55" spans="1:11" ht="33" customHeight="1" x14ac:dyDescent="0.25">
      <c r="A55" s="30"/>
      <c r="B55" s="31"/>
      <c r="C55" s="30"/>
      <c r="D55" s="4" t="s">
        <v>11</v>
      </c>
      <c r="E55" s="11">
        <f t="shared" si="17"/>
        <v>134000</v>
      </c>
      <c r="F55" s="11">
        <v>30000</v>
      </c>
      <c r="G55" s="11">
        <v>30000</v>
      </c>
      <c r="H55" s="6">
        <v>35000</v>
      </c>
      <c r="I55" s="6">
        <v>39000</v>
      </c>
      <c r="J55" s="6">
        <v>0</v>
      </c>
      <c r="K55" s="28"/>
    </row>
    <row r="56" spans="1:11" ht="27" customHeight="1" x14ac:dyDescent="0.25">
      <c r="A56" s="30"/>
      <c r="B56" s="31"/>
      <c r="C56" s="30"/>
      <c r="D56" s="17" t="s">
        <v>47</v>
      </c>
      <c r="E56" s="11"/>
      <c r="F56" s="11"/>
      <c r="G56" s="11"/>
      <c r="H56" s="11"/>
      <c r="I56" s="11"/>
      <c r="J56" s="11"/>
      <c r="K56" s="28"/>
    </row>
    <row r="57" spans="1:11" ht="136.5" customHeight="1" x14ac:dyDescent="0.25">
      <c r="A57" s="30"/>
      <c r="B57" s="31"/>
      <c r="C57" s="30"/>
      <c r="D57" s="4" t="s">
        <v>12</v>
      </c>
      <c r="E57" s="11">
        <f t="shared" si="17"/>
        <v>11802419</v>
      </c>
      <c r="F57" s="11">
        <f>SUM(F53:F55)</f>
        <v>1995986</v>
      </c>
      <c r="G57" s="11">
        <f t="shared" ref="G57:J57" si="18">SUM(G53:G55)</f>
        <v>2120526</v>
      </c>
      <c r="H57" s="11">
        <f t="shared" si="18"/>
        <v>2279775</v>
      </c>
      <c r="I57" s="11">
        <f t="shared" si="18"/>
        <v>2722566</v>
      </c>
      <c r="J57" s="11">
        <f t="shared" si="18"/>
        <v>2683566</v>
      </c>
      <c r="K57" s="29"/>
    </row>
    <row r="58" spans="1:11" ht="38.25" customHeight="1" x14ac:dyDescent="0.25">
      <c r="A58" s="30" t="s">
        <v>40</v>
      </c>
      <c r="B58" s="31" t="s">
        <v>23</v>
      </c>
      <c r="C58" s="30" t="s">
        <v>121</v>
      </c>
      <c r="D58" s="4" t="s">
        <v>9</v>
      </c>
      <c r="E58" s="6">
        <f>SUM(F58:J58)</f>
        <v>843200</v>
      </c>
      <c r="F58" s="11">
        <v>160000</v>
      </c>
      <c r="G58" s="11">
        <v>201200</v>
      </c>
      <c r="H58" s="6">
        <v>181200</v>
      </c>
      <c r="I58" s="6">
        <v>150400</v>
      </c>
      <c r="J58" s="6">
        <v>150400</v>
      </c>
      <c r="K58" s="30" t="s">
        <v>97</v>
      </c>
    </row>
    <row r="59" spans="1:11" ht="45" customHeight="1" x14ac:dyDescent="0.25">
      <c r="A59" s="30"/>
      <c r="B59" s="31"/>
      <c r="C59" s="30"/>
      <c r="D59" s="4" t="s">
        <v>10</v>
      </c>
      <c r="E59" s="11">
        <f t="shared" ref="E59:E62" si="19">SUM(F59:J59)</f>
        <v>0</v>
      </c>
      <c r="F59" s="11"/>
      <c r="G59" s="11"/>
      <c r="H59" s="6"/>
      <c r="I59" s="6"/>
      <c r="J59" s="6"/>
      <c r="K59" s="30"/>
    </row>
    <row r="60" spans="1:11" ht="33" customHeight="1" x14ac:dyDescent="0.25">
      <c r="A60" s="30"/>
      <c r="B60" s="31"/>
      <c r="C60" s="30"/>
      <c r="D60" s="4" t="s">
        <v>11</v>
      </c>
      <c r="E60" s="11">
        <f t="shared" si="19"/>
        <v>0</v>
      </c>
      <c r="F60" s="11"/>
      <c r="G60" s="11"/>
      <c r="H60" s="6"/>
      <c r="I60" s="6"/>
      <c r="J60" s="6"/>
      <c r="K60" s="30"/>
    </row>
    <row r="61" spans="1:11" ht="24" customHeight="1" x14ac:dyDescent="0.25">
      <c r="A61" s="30"/>
      <c r="B61" s="31"/>
      <c r="C61" s="30"/>
      <c r="D61" s="17" t="s">
        <v>47</v>
      </c>
      <c r="E61" s="11"/>
      <c r="F61" s="11"/>
      <c r="G61" s="11"/>
      <c r="H61" s="11"/>
      <c r="I61" s="11"/>
      <c r="J61" s="11"/>
      <c r="K61" s="30"/>
    </row>
    <row r="62" spans="1:11" ht="39" customHeight="1" x14ac:dyDescent="0.25">
      <c r="A62" s="30"/>
      <c r="B62" s="31"/>
      <c r="C62" s="30"/>
      <c r="D62" s="4" t="s">
        <v>12</v>
      </c>
      <c r="E62" s="11">
        <f t="shared" si="19"/>
        <v>843200</v>
      </c>
      <c r="F62" s="11">
        <f>SUM(F58:F60)</f>
        <v>160000</v>
      </c>
      <c r="G62" s="11">
        <f t="shared" ref="G62:J62" si="20">SUM(G58:G60)</f>
        <v>201200</v>
      </c>
      <c r="H62" s="11">
        <f t="shared" si="20"/>
        <v>181200</v>
      </c>
      <c r="I62" s="11">
        <f t="shared" si="20"/>
        <v>150400</v>
      </c>
      <c r="J62" s="11">
        <f t="shared" si="20"/>
        <v>150400</v>
      </c>
      <c r="K62" s="30"/>
    </row>
    <row r="63" spans="1:11" ht="34.5" customHeight="1" x14ac:dyDescent="0.25">
      <c r="A63" s="30" t="s">
        <v>41</v>
      </c>
      <c r="B63" s="31" t="s">
        <v>32</v>
      </c>
      <c r="C63" s="27" t="s">
        <v>71</v>
      </c>
      <c r="D63" s="4" t="s">
        <v>9</v>
      </c>
      <c r="E63" s="6">
        <f>SUM(F63:J63)</f>
        <v>2500161</v>
      </c>
      <c r="F63" s="11">
        <v>421240</v>
      </c>
      <c r="G63" s="11">
        <v>447927</v>
      </c>
      <c r="H63" s="6">
        <v>480980</v>
      </c>
      <c r="I63" s="6">
        <v>575007</v>
      </c>
      <c r="J63" s="6">
        <v>575007</v>
      </c>
      <c r="K63" s="30" t="s">
        <v>108</v>
      </c>
    </row>
    <row r="64" spans="1:11" ht="44.25" customHeight="1" x14ac:dyDescent="0.25">
      <c r="A64" s="30"/>
      <c r="B64" s="31"/>
      <c r="C64" s="32"/>
      <c r="D64" s="4" t="s">
        <v>10</v>
      </c>
      <c r="E64" s="11">
        <f t="shared" ref="E64:E67" si="21">SUM(F64:J64)</f>
        <v>0</v>
      </c>
      <c r="F64" s="11"/>
      <c r="G64" s="11"/>
      <c r="H64" s="6"/>
      <c r="I64" s="6"/>
      <c r="J64" s="6"/>
      <c r="K64" s="30"/>
    </row>
    <row r="65" spans="1:11" ht="35.25" customHeight="1" x14ac:dyDescent="0.25">
      <c r="A65" s="30"/>
      <c r="B65" s="31"/>
      <c r="C65" s="32"/>
      <c r="D65" s="4" t="s">
        <v>11</v>
      </c>
      <c r="E65" s="11">
        <f t="shared" si="21"/>
        <v>0</v>
      </c>
      <c r="F65" s="11"/>
      <c r="G65" s="11"/>
      <c r="H65" s="6"/>
      <c r="I65" s="6"/>
      <c r="J65" s="6"/>
      <c r="K65" s="30"/>
    </row>
    <row r="66" spans="1:11" ht="25.5" customHeight="1" x14ac:dyDescent="0.25">
      <c r="A66" s="30"/>
      <c r="B66" s="31"/>
      <c r="C66" s="32"/>
      <c r="D66" s="17" t="s">
        <v>47</v>
      </c>
      <c r="E66" s="11"/>
      <c r="F66" s="11"/>
      <c r="G66" s="11"/>
      <c r="H66" s="11"/>
      <c r="I66" s="11"/>
      <c r="J66" s="11"/>
      <c r="K66" s="30"/>
    </row>
    <row r="67" spans="1:11" ht="25.5" customHeight="1" x14ac:dyDescent="0.25">
      <c r="A67" s="30"/>
      <c r="B67" s="31"/>
      <c r="C67" s="33"/>
      <c r="D67" s="4" t="s">
        <v>12</v>
      </c>
      <c r="E67" s="11">
        <f t="shared" si="21"/>
        <v>2500161</v>
      </c>
      <c r="F67" s="11">
        <f>SUM(F63:F65)</f>
        <v>421240</v>
      </c>
      <c r="G67" s="11">
        <f t="shared" ref="G67:J67" si="22">SUM(G63:G65)</f>
        <v>447927</v>
      </c>
      <c r="H67" s="11">
        <f t="shared" si="22"/>
        <v>480980</v>
      </c>
      <c r="I67" s="11">
        <f t="shared" si="22"/>
        <v>575007</v>
      </c>
      <c r="J67" s="11">
        <f t="shared" si="22"/>
        <v>575007</v>
      </c>
      <c r="K67" s="30"/>
    </row>
    <row r="68" spans="1:11" ht="36" customHeight="1" x14ac:dyDescent="0.25">
      <c r="A68" s="27" t="s">
        <v>42</v>
      </c>
      <c r="B68" s="34" t="s">
        <v>33</v>
      </c>
      <c r="C68" s="27" t="s">
        <v>122</v>
      </c>
      <c r="D68" s="4" t="s">
        <v>9</v>
      </c>
      <c r="E68" s="6">
        <f>SUM(F68:J68)</f>
        <v>80963855.280000001</v>
      </c>
      <c r="F68" s="11">
        <v>3366000</v>
      </c>
      <c r="G68" s="11">
        <v>12383976</v>
      </c>
      <c r="H68" s="6">
        <v>20507813.039999999</v>
      </c>
      <c r="I68" s="6">
        <v>22353033.120000001</v>
      </c>
      <c r="J68" s="6">
        <v>22353033.120000001</v>
      </c>
      <c r="K68" s="27" t="s">
        <v>53</v>
      </c>
    </row>
    <row r="69" spans="1:11" ht="46.5" customHeight="1" x14ac:dyDescent="0.25">
      <c r="A69" s="28"/>
      <c r="B69" s="51"/>
      <c r="C69" s="53"/>
      <c r="D69" s="4" t="s">
        <v>10</v>
      </c>
      <c r="E69" s="11">
        <f t="shared" ref="E69:E72" si="23">SUM(F69:J69)</f>
        <v>9658014.9629999995</v>
      </c>
      <c r="F69" s="11"/>
      <c r="G69" s="11"/>
      <c r="H69" s="6">
        <v>9658014.9629999995</v>
      </c>
      <c r="I69" s="6"/>
      <c r="J69" s="6"/>
      <c r="K69" s="28"/>
    </row>
    <row r="70" spans="1:11" ht="33" customHeight="1" x14ac:dyDescent="0.25">
      <c r="A70" s="28"/>
      <c r="B70" s="51"/>
      <c r="C70" s="53"/>
      <c r="D70" s="4" t="s">
        <v>11</v>
      </c>
      <c r="E70" s="11">
        <f t="shared" si="23"/>
        <v>0</v>
      </c>
      <c r="F70" s="11"/>
      <c r="G70" s="11"/>
      <c r="H70" s="6"/>
      <c r="I70" s="6"/>
      <c r="J70" s="6"/>
      <c r="K70" s="28"/>
    </row>
    <row r="71" spans="1:11" ht="33" customHeight="1" x14ac:dyDescent="0.25">
      <c r="A71" s="28"/>
      <c r="B71" s="51"/>
      <c r="C71" s="53"/>
      <c r="D71" s="17" t="s">
        <v>47</v>
      </c>
      <c r="E71" s="11"/>
      <c r="F71" s="11"/>
      <c r="G71" s="11"/>
      <c r="H71" s="11"/>
      <c r="I71" s="11"/>
      <c r="J71" s="11"/>
      <c r="K71" s="28"/>
    </row>
    <row r="72" spans="1:11" ht="150.75" customHeight="1" x14ac:dyDescent="0.25">
      <c r="A72" s="29"/>
      <c r="B72" s="52"/>
      <c r="C72" s="54"/>
      <c r="D72" s="4" t="s">
        <v>12</v>
      </c>
      <c r="E72" s="11">
        <f t="shared" si="23"/>
        <v>90621870.243000001</v>
      </c>
      <c r="F72" s="11">
        <f>SUM(F68:F70)</f>
        <v>3366000</v>
      </c>
      <c r="G72" s="11">
        <f t="shared" ref="G72:J72" si="24">SUM(G68:G70)</f>
        <v>12383976</v>
      </c>
      <c r="H72" s="11">
        <f t="shared" si="24"/>
        <v>30165828.002999999</v>
      </c>
      <c r="I72" s="11">
        <f t="shared" si="24"/>
        <v>22353033.120000001</v>
      </c>
      <c r="J72" s="11">
        <f t="shared" si="24"/>
        <v>22353033.120000001</v>
      </c>
      <c r="K72" s="29"/>
    </row>
    <row r="73" spans="1:11" ht="35.25" customHeight="1" x14ac:dyDescent="0.25">
      <c r="A73" s="27" t="s">
        <v>20</v>
      </c>
      <c r="B73" s="34" t="s">
        <v>56</v>
      </c>
      <c r="C73" s="27" t="s">
        <v>101</v>
      </c>
      <c r="D73" s="15" t="s">
        <v>9</v>
      </c>
      <c r="E73" s="11">
        <f>SUM(F73:J73)</f>
        <v>0</v>
      </c>
      <c r="F73" s="11"/>
      <c r="G73" s="11"/>
      <c r="H73" s="11"/>
      <c r="I73" s="11"/>
      <c r="J73" s="11"/>
      <c r="K73" s="27" t="s">
        <v>82</v>
      </c>
    </row>
    <row r="74" spans="1:11" ht="47.25" customHeight="1" x14ac:dyDescent="0.25">
      <c r="A74" s="28"/>
      <c r="B74" s="35"/>
      <c r="C74" s="28"/>
      <c r="D74" s="15" t="s">
        <v>10</v>
      </c>
      <c r="E74" s="11">
        <f t="shared" ref="E74:E77" si="25">SUM(F74:J74)</f>
        <v>0</v>
      </c>
      <c r="F74" s="11"/>
      <c r="G74" s="11"/>
      <c r="H74" s="11"/>
      <c r="I74" s="11"/>
      <c r="J74" s="11"/>
      <c r="K74" s="28"/>
    </row>
    <row r="75" spans="1:11" ht="33.75" customHeight="1" x14ac:dyDescent="0.25">
      <c r="A75" s="28"/>
      <c r="B75" s="35"/>
      <c r="C75" s="28"/>
      <c r="D75" s="15" t="s">
        <v>11</v>
      </c>
      <c r="E75" s="11">
        <f t="shared" si="25"/>
        <v>40384366.25</v>
      </c>
      <c r="F75" s="11">
        <v>6684816.21</v>
      </c>
      <c r="G75" s="11">
        <v>8496750.0399999991</v>
      </c>
      <c r="H75" s="11">
        <v>9068800</v>
      </c>
      <c r="I75" s="11">
        <v>8512000</v>
      </c>
      <c r="J75" s="11">
        <v>7622000</v>
      </c>
      <c r="K75" s="28"/>
    </row>
    <row r="76" spans="1:11" ht="25.5" customHeight="1" x14ac:dyDescent="0.25">
      <c r="A76" s="28"/>
      <c r="B76" s="35"/>
      <c r="C76" s="28"/>
      <c r="D76" s="18" t="s">
        <v>47</v>
      </c>
      <c r="E76" s="11"/>
      <c r="F76" s="11"/>
      <c r="G76" s="11"/>
      <c r="H76" s="11"/>
      <c r="I76" s="11"/>
      <c r="J76" s="11"/>
      <c r="K76" s="28"/>
    </row>
    <row r="77" spans="1:11" ht="16.5" customHeight="1" x14ac:dyDescent="0.25">
      <c r="A77" s="29"/>
      <c r="B77" s="36"/>
      <c r="C77" s="29"/>
      <c r="D77" s="15" t="s">
        <v>12</v>
      </c>
      <c r="E77" s="11">
        <f t="shared" si="25"/>
        <v>40384366.25</v>
      </c>
      <c r="F77" s="11">
        <f>SUM(F73:F75)</f>
        <v>6684816.21</v>
      </c>
      <c r="G77" s="11">
        <f t="shared" ref="G77:J77" si="26">SUM(G73:G75)</f>
        <v>8496750.0399999991</v>
      </c>
      <c r="H77" s="11">
        <f t="shared" si="26"/>
        <v>9068800</v>
      </c>
      <c r="I77" s="11">
        <f t="shared" si="26"/>
        <v>8512000</v>
      </c>
      <c r="J77" s="11">
        <f t="shared" si="26"/>
        <v>7622000</v>
      </c>
      <c r="K77" s="29"/>
    </row>
    <row r="78" spans="1:11" ht="32.25" customHeight="1" x14ac:dyDescent="0.25">
      <c r="A78" s="27" t="s">
        <v>43</v>
      </c>
      <c r="B78" s="34" t="s">
        <v>34</v>
      </c>
      <c r="C78" s="27" t="s">
        <v>81</v>
      </c>
      <c r="D78" s="9" t="s">
        <v>9</v>
      </c>
      <c r="E78" s="10">
        <f>SUM(F78:J78)</f>
        <v>127083189.45</v>
      </c>
      <c r="F78" s="11">
        <v>33222864.449999999</v>
      </c>
      <c r="G78" s="11">
        <v>24947639.420000002</v>
      </c>
      <c r="H78" s="10">
        <v>20602992</v>
      </c>
      <c r="I78" s="10">
        <v>27706701.579999998</v>
      </c>
      <c r="J78" s="10">
        <v>20602992</v>
      </c>
      <c r="K78" s="55" t="s">
        <v>54</v>
      </c>
    </row>
    <row r="79" spans="1:11" ht="48" customHeight="1" x14ac:dyDescent="0.25">
      <c r="A79" s="28"/>
      <c r="B79" s="28"/>
      <c r="C79" s="28"/>
      <c r="D79" s="9" t="s">
        <v>10</v>
      </c>
      <c r="E79" s="11">
        <f t="shared" ref="E79:E82" si="27">SUM(F79:J79)</f>
        <v>0</v>
      </c>
      <c r="F79" s="11"/>
      <c r="G79" s="11"/>
      <c r="H79" s="10"/>
      <c r="I79" s="10"/>
      <c r="J79" s="10"/>
      <c r="K79" s="32"/>
    </row>
    <row r="80" spans="1:11" ht="33.75" customHeight="1" x14ac:dyDescent="0.25">
      <c r="A80" s="28"/>
      <c r="B80" s="28"/>
      <c r="C80" s="28"/>
      <c r="D80" s="9" t="s">
        <v>11</v>
      </c>
      <c r="E80" s="11">
        <f t="shared" si="27"/>
        <v>125281499.62</v>
      </c>
      <c r="F80" s="11">
        <v>31534725.850000001</v>
      </c>
      <c r="G80" s="11">
        <v>26813065.239999998</v>
      </c>
      <c r="H80" s="10">
        <v>28104108.530000001</v>
      </c>
      <c r="I80" s="10">
        <v>19297500</v>
      </c>
      <c r="J80" s="10">
        <v>19532100</v>
      </c>
      <c r="K80" s="32"/>
    </row>
    <row r="81" spans="1:11" ht="22.5" customHeight="1" x14ac:dyDescent="0.25">
      <c r="A81" s="28"/>
      <c r="B81" s="28"/>
      <c r="C81" s="28"/>
      <c r="D81" s="17" t="s">
        <v>47</v>
      </c>
      <c r="E81" s="11"/>
      <c r="F81" s="11"/>
      <c r="G81" s="11"/>
      <c r="H81" s="11"/>
      <c r="I81" s="11"/>
      <c r="J81" s="11"/>
      <c r="K81" s="32"/>
    </row>
    <row r="82" spans="1:11" ht="12.75" customHeight="1" x14ac:dyDescent="0.25">
      <c r="A82" s="29"/>
      <c r="B82" s="29"/>
      <c r="C82" s="29"/>
      <c r="D82" s="9" t="s">
        <v>12</v>
      </c>
      <c r="E82" s="11">
        <f t="shared" si="27"/>
        <v>252364689.06999999</v>
      </c>
      <c r="F82" s="11">
        <f>SUM(F78:F80)</f>
        <v>64757590.299999997</v>
      </c>
      <c r="G82" s="11">
        <f t="shared" ref="G82:J82" si="28">SUM(G78:G80)</f>
        <v>51760704.659999996</v>
      </c>
      <c r="H82" s="11">
        <f t="shared" si="28"/>
        <v>48707100.530000001</v>
      </c>
      <c r="I82" s="11">
        <f t="shared" si="28"/>
        <v>47004201.579999998</v>
      </c>
      <c r="J82" s="11">
        <f t="shared" si="28"/>
        <v>40135092</v>
      </c>
      <c r="K82" s="33"/>
    </row>
    <row r="83" spans="1:11" ht="35.25" customHeight="1" x14ac:dyDescent="0.25">
      <c r="A83" s="27" t="s">
        <v>22</v>
      </c>
      <c r="B83" s="27" t="s">
        <v>36</v>
      </c>
      <c r="C83" s="27" t="s">
        <v>81</v>
      </c>
      <c r="D83" s="12" t="s">
        <v>9</v>
      </c>
      <c r="E83" s="11">
        <f>SUM(F83:J83)</f>
        <v>1866854.8</v>
      </c>
      <c r="F83" s="11">
        <v>255486.2</v>
      </c>
      <c r="G83" s="11">
        <v>383229.3</v>
      </c>
      <c r="H83" s="11">
        <v>383229.3</v>
      </c>
      <c r="I83" s="11">
        <v>460860</v>
      </c>
      <c r="J83" s="11">
        <v>384050</v>
      </c>
      <c r="K83" s="27" t="s">
        <v>90</v>
      </c>
    </row>
    <row r="84" spans="1:11" ht="48.75" customHeight="1" x14ac:dyDescent="0.25">
      <c r="A84" s="28"/>
      <c r="B84" s="28"/>
      <c r="C84" s="28"/>
      <c r="D84" s="12" t="s">
        <v>10</v>
      </c>
      <c r="E84" s="11">
        <f t="shared" ref="E84:E87" si="29">SUM(F84:J84)</f>
        <v>0</v>
      </c>
      <c r="F84" s="11"/>
      <c r="G84" s="11"/>
      <c r="H84" s="11"/>
      <c r="I84" s="11"/>
      <c r="J84" s="11"/>
      <c r="K84" s="28"/>
    </row>
    <row r="85" spans="1:11" ht="37.5" customHeight="1" x14ac:dyDescent="0.25">
      <c r="A85" s="28"/>
      <c r="B85" s="28"/>
      <c r="C85" s="28"/>
      <c r="D85" s="12" t="s">
        <v>11</v>
      </c>
      <c r="E85" s="11">
        <f t="shared" si="29"/>
        <v>0</v>
      </c>
      <c r="F85" s="11"/>
      <c r="G85" s="11"/>
      <c r="H85" s="11"/>
      <c r="I85" s="11"/>
      <c r="J85" s="11"/>
      <c r="K85" s="28"/>
    </row>
    <row r="86" spans="1:11" ht="25.5" customHeight="1" x14ac:dyDescent="0.25">
      <c r="A86" s="28"/>
      <c r="B86" s="28"/>
      <c r="C86" s="28"/>
      <c r="D86" s="17" t="s">
        <v>47</v>
      </c>
      <c r="E86" s="11"/>
      <c r="F86" s="11"/>
      <c r="G86" s="11"/>
      <c r="H86" s="11"/>
      <c r="I86" s="11"/>
      <c r="J86" s="11"/>
      <c r="K86" s="28"/>
    </row>
    <row r="87" spans="1:11" ht="153" customHeight="1" x14ac:dyDescent="0.25">
      <c r="A87" s="29"/>
      <c r="B87" s="29"/>
      <c r="C87" s="29"/>
      <c r="D87" s="12" t="s">
        <v>12</v>
      </c>
      <c r="E87" s="11">
        <f t="shared" si="29"/>
        <v>1866854.8</v>
      </c>
      <c r="F87" s="11">
        <f>SUM(F83:F85)</f>
        <v>255486.2</v>
      </c>
      <c r="G87" s="11">
        <f t="shared" ref="G87:J87" si="30">SUM(G83:G85)</f>
        <v>383229.3</v>
      </c>
      <c r="H87" s="11">
        <f t="shared" si="30"/>
        <v>383229.3</v>
      </c>
      <c r="I87" s="11">
        <f t="shared" si="30"/>
        <v>460860</v>
      </c>
      <c r="J87" s="11">
        <f t="shared" si="30"/>
        <v>384050</v>
      </c>
      <c r="K87" s="29"/>
    </row>
    <row r="88" spans="1:11" ht="33.75" customHeight="1" x14ac:dyDescent="0.25">
      <c r="A88" s="27" t="s">
        <v>24</v>
      </c>
      <c r="B88" s="27" t="s">
        <v>46</v>
      </c>
      <c r="C88" s="27" t="s">
        <v>70</v>
      </c>
      <c r="D88" s="16" t="s">
        <v>9</v>
      </c>
      <c r="E88" s="11">
        <f>SUM(F88:J88)</f>
        <v>191486823.16999999</v>
      </c>
      <c r="F88" s="11">
        <v>191486823.16999999</v>
      </c>
      <c r="G88" s="11"/>
      <c r="H88" s="11"/>
      <c r="I88" s="11"/>
      <c r="J88" s="11"/>
      <c r="K88" s="27" t="s">
        <v>87</v>
      </c>
    </row>
    <row r="89" spans="1:11" ht="46.5" customHeight="1" x14ac:dyDescent="0.25">
      <c r="A89" s="28"/>
      <c r="B89" s="28"/>
      <c r="C89" s="28"/>
      <c r="D89" s="16" t="s">
        <v>10</v>
      </c>
      <c r="E89" s="11">
        <f t="shared" ref="E89:E92" si="31">SUM(F89:J89)</f>
        <v>0</v>
      </c>
      <c r="F89" s="11"/>
      <c r="G89" s="11"/>
      <c r="H89" s="11"/>
      <c r="I89" s="11"/>
      <c r="J89" s="11"/>
      <c r="K89" s="28"/>
    </row>
    <row r="90" spans="1:11" ht="33.75" customHeight="1" x14ac:dyDescent="0.25">
      <c r="A90" s="28"/>
      <c r="B90" s="28"/>
      <c r="C90" s="28"/>
      <c r="D90" s="16" t="s">
        <v>11</v>
      </c>
      <c r="E90" s="11">
        <f t="shared" si="31"/>
        <v>46013118.409999996</v>
      </c>
      <c r="F90" s="11">
        <v>9706685.0800000001</v>
      </c>
      <c r="G90" s="11">
        <v>17514000</v>
      </c>
      <c r="H90" s="11">
        <v>18792433.329999998</v>
      </c>
      <c r="I90" s="11"/>
      <c r="J90" s="11"/>
      <c r="K90" s="28"/>
    </row>
    <row r="91" spans="1:11" ht="22.5" customHeight="1" x14ac:dyDescent="0.25">
      <c r="A91" s="28"/>
      <c r="B91" s="28"/>
      <c r="C91" s="28"/>
      <c r="D91" s="17" t="s">
        <v>47</v>
      </c>
      <c r="E91" s="11"/>
      <c r="F91" s="11"/>
      <c r="G91" s="11"/>
      <c r="H91" s="11"/>
      <c r="I91" s="11"/>
      <c r="J91" s="11"/>
      <c r="K91" s="28"/>
    </row>
    <row r="92" spans="1:11" ht="14.25" customHeight="1" x14ac:dyDescent="0.25">
      <c r="A92" s="29"/>
      <c r="B92" s="29"/>
      <c r="C92" s="29"/>
      <c r="D92" s="16" t="s">
        <v>12</v>
      </c>
      <c r="E92" s="11">
        <f t="shared" si="31"/>
        <v>237499941.57999998</v>
      </c>
      <c r="F92" s="11">
        <f>SUM(F88:F90)</f>
        <v>201193508.25</v>
      </c>
      <c r="G92" s="11">
        <f t="shared" ref="G92:J92" si="32">SUM(G88:G90)</f>
        <v>17514000</v>
      </c>
      <c r="H92" s="11">
        <f t="shared" si="32"/>
        <v>18792433.329999998</v>
      </c>
      <c r="I92" s="11">
        <f t="shared" si="32"/>
        <v>0</v>
      </c>
      <c r="J92" s="11">
        <f t="shared" si="32"/>
        <v>0</v>
      </c>
      <c r="K92" s="29"/>
    </row>
    <row r="93" spans="1:11" ht="36" customHeight="1" x14ac:dyDescent="0.25">
      <c r="A93" s="30" t="s">
        <v>25</v>
      </c>
      <c r="B93" s="30" t="s">
        <v>58</v>
      </c>
      <c r="C93" s="27" t="s">
        <v>81</v>
      </c>
      <c r="D93" s="19" t="s">
        <v>9</v>
      </c>
      <c r="E93" s="11">
        <f>SUM(F93:J93)</f>
        <v>10042584.609999999</v>
      </c>
      <c r="F93" s="11">
        <v>552852</v>
      </c>
      <c r="G93" s="11">
        <v>1582249.13</v>
      </c>
      <c r="H93" s="11">
        <v>3393000</v>
      </c>
      <c r="I93" s="11">
        <v>2257241.7400000002</v>
      </c>
      <c r="J93" s="11">
        <v>2257241.7400000002</v>
      </c>
      <c r="K93" s="30" t="s">
        <v>59</v>
      </c>
    </row>
    <row r="94" spans="1:11" ht="46.5" customHeight="1" x14ac:dyDescent="0.25">
      <c r="A94" s="30"/>
      <c r="B94" s="30"/>
      <c r="C94" s="28"/>
      <c r="D94" s="19" t="s">
        <v>10</v>
      </c>
      <c r="E94" s="11">
        <f t="shared" ref="E94:E97" si="33">SUM(F94:J94)</f>
        <v>0</v>
      </c>
      <c r="F94" s="11"/>
      <c r="G94" s="11"/>
      <c r="H94" s="11"/>
      <c r="I94" s="11"/>
      <c r="J94" s="11"/>
      <c r="K94" s="30"/>
    </row>
    <row r="95" spans="1:11" ht="34.5" customHeight="1" x14ac:dyDescent="0.25">
      <c r="A95" s="30"/>
      <c r="B95" s="30"/>
      <c r="C95" s="28"/>
      <c r="D95" s="19" t="s">
        <v>11</v>
      </c>
      <c r="E95" s="11">
        <f t="shared" si="33"/>
        <v>4017033.83</v>
      </c>
      <c r="F95" s="11">
        <v>221140.8</v>
      </c>
      <c r="G95" s="11">
        <v>632899.65</v>
      </c>
      <c r="H95" s="11">
        <v>1357200</v>
      </c>
      <c r="I95" s="11">
        <v>902896.69</v>
      </c>
      <c r="J95" s="11">
        <v>902896.69</v>
      </c>
      <c r="K95" s="30"/>
    </row>
    <row r="96" spans="1:11" ht="25.5" customHeight="1" x14ac:dyDescent="0.25">
      <c r="A96" s="30"/>
      <c r="B96" s="30"/>
      <c r="C96" s="28"/>
      <c r="D96" s="19" t="s">
        <v>47</v>
      </c>
      <c r="E96" s="11">
        <f t="shared" si="33"/>
        <v>0</v>
      </c>
      <c r="F96" s="11"/>
      <c r="G96" s="11"/>
      <c r="H96" s="11"/>
      <c r="I96" s="11"/>
      <c r="J96" s="11"/>
      <c r="K96" s="30"/>
    </row>
    <row r="97" spans="1:11" ht="18.75" customHeight="1" x14ac:dyDescent="0.25">
      <c r="A97" s="30"/>
      <c r="B97" s="30"/>
      <c r="C97" s="29"/>
      <c r="D97" s="19" t="s">
        <v>12</v>
      </c>
      <c r="E97" s="11">
        <f t="shared" si="33"/>
        <v>14059618.439999999</v>
      </c>
      <c r="F97" s="11">
        <f>SUM(F93:F96)</f>
        <v>773992.8</v>
      </c>
      <c r="G97" s="11">
        <f t="shared" ref="G97:J97" si="34">SUM(G93:G96)</f>
        <v>2215148.7799999998</v>
      </c>
      <c r="H97" s="11">
        <f t="shared" si="34"/>
        <v>4750200</v>
      </c>
      <c r="I97" s="11">
        <f t="shared" si="34"/>
        <v>3160138.43</v>
      </c>
      <c r="J97" s="11">
        <f t="shared" si="34"/>
        <v>3160138.43</v>
      </c>
      <c r="K97" s="30"/>
    </row>
    <row r="98" spans="1:11" ht="34.5" customHeight="1" x14ac:dyDescent="0.25">
      <c r="A98" s="27" t="s">
        <v>26</v>
      </c>
      <c r="B98" s="27" t="s">
        <v>114</v>
      </c>
      <c r="C98" s="27" t="s">
        <v>71</v>
      </c>
      <c r="D98" s="20" t="s">
        <v>9</v>
      </c>
      <c r="E98" s="11">
        <f>SUM(F98:J98)</f>
        <v>0</v>
      </c>
      <c r="F98" s="11"/>
      <c r="G98" s="11"/>
      <c r="H98" s="11"/>
      <c r="I98" s="11"/>
      <c r="J98" s="11"/>
      <c r="K98" s="27" t="s">
        <v>84</v>
      </c>
    </row>
    <row r="99" spans="1:11" ht="49.5" customHeight="1" x14ac:dyDescent="0.25">
      <c r="A99" s="28"/>
      <c r="B99" s="28"/>
      <c r="C99" s="28"/>
      <c r="D99" s="20" t="s">
        <v>10</v>
      </c>
      <c r="E99" s="11">
        <f t="shared" ref="E99:E102" si="35">SUM(F99:J99)</f>
        <v>149949</v>
      </c>
      <c r="F99" s="11">
        <v>3464</v>
      </c>
      <c r="G99" s="11">
        <v>10696</v>
      </c>
      <c r="H99" s="11">
        <v>12329</v>
      </c>
      <c r="I99" s="11">
        <v>112555</v>
      </c>
      <c r="J99" s="11">
        <v>10905</v>
      </c>
      <c r="K99" s="28"/>
    </row>
    <row r="100" spans="1:11" ht="33" customHeight="1" x14ac:dyDescent="0.25">
      <c r="A100" s="28"/>
      <c r="B100" s="28"/>
      <c r="C100" s="28"/>
      <c r="D100" s="20" t="s">
        <v>11</v>
      </c>
      <c r="E100" s="11">
        <f t="shared" si="35"/>
        <v>0</v>
      </c>
      <c r="F100" s="11"/>
      <c r="G100" s="11"/>
      <c r="H100" s="11"/>
      <c r="I100" s="11"/>
      <c r="J100" s="11"/>
      <c r="K100" s="28"/>
    </row>
    <row r="101" spans="1:11" ht="26.25" customHeight="1" x14ac:dyDescent="0.25">
      <c r="A101" s="28"/>
      <c r="B101" s="28"/>
      <c r="C101" s="28"/>
      <c r="D101" s="20" t="s">
        <v>47</v>
      </c>
      <c r="E101" s="11">
        <f t="shared" si="35"/>
        <v>0</v>
      </c>
      <c r="F101" s="11"/>
      <c r="G101" s="11"/>
      <c r="H101" s="11"/>
      <c r="I101" s="11"/>
      <c r="J101" s="11"/>
      <c r="K101" s="28"/>
    </row>
    <row r="102" spans="1:11" ht="12" customHeight="1" x14ac:dyDescent="0.25">
      <c r="A102" s="29"/>
      <c r="B102" s="29"/>
      <c r="C102" s="29"/>
      <c r="D102" s="20" t="s">
        <v>12</v>
      </c>
      <c r="E102" s="11">
        <f t="shared" si="35"/>
        <v>149949</v>
      </c>
      <c r="F102" s="11">
        <f>SUM(F98:F101)</f>
        <v>3464</v>
      </c>
      <c r="G102" s="11">
        <f t="shared" ref="G102:J102" si="36">SUM(G98:G101)</f>
        <v>10696</v>
      </c>
      <c r="H102" s="11">
        <f t="shared" si="36"/>
        <v>12329</v>
      </c>
      <c r="I102" s="11">
        <f t="shared" si="36"/>
        <v>112555</v>
      </c>
      <c r="J102" s="11">
        <f t="shared" si="36"/>
        <v>10905</v>
      </c>
      <c r="K102" s="29"/>
    </row>
    <row r="103" spans="1:11" ht="33" customHeight="1" x14ac:dyDescent="0.25">
      <c r="A103" s="27" t="s">
        <v>57</v>
      </c>
      <c r="B103" s="27" t="s">
        <v>62</v>
      </c>
      <c r="C103" s="27" t="s">
        <v>81</v>
      </c>
      <c r="D103" s="20" t="s">
        <v>9</v>
      </c>
      <c r="E103" s="11">
        <f>SUM(F103:J103)</f>
        <v>0</v>
      </c>
      <c r="F103" s="11"/>
      <c r="G103" s="11"/>
      <c r="H103" s="11"/>
      <c r="I103" s="11"/>
      <c r="J103" s="11"/>
      <c r="K103" s="27" t="s">
        <v>88</v>
      </c>
    </row>
    <row r="104" spans="1:11" ht="51.75" customHeight="1" x14ac:dyDescent="0.25">
      <c r="A104" s="28"/>
      <c r="B104" s="28"/>
      <c r="C104" s="28"/>
      <c r="D104" s="20" t="s">
        <v>10</v>
      </c>
      <c r="E104" s="11">
        <f t="shared" ref="E104:E107" si="37">SUM(F104:J104)</f>
        <v>0</v>
      </c>
      <c r="F104" s="11"/>
      <c r="G104" s="11"/>
      <c r="H104" s="11"/>
      <c r="I104" s="11"/>
      <c r="J104" s="11"/>
      <c r="K104" s="28"/>
    </row>
    <row r="105" spans="1:11" ht="32.25" customHeight="1" x14ac:dyDescent="0.25">
      <c r="A105" s="28"/>
      <c r="B105" s="28"/>
      <c r="C105" s="28"/>
      <c r="D105" s="20" t="s">
        <v>11</v>
      </c>
      <c r="E105" s="11">
        <f t="shared" si="37"/>
        <v>758584.01</v>
      </c>
      <c r="F105" s="11">
        <v>42687.79</v>
      </c>
      <c r="G105" s="11">
        <v>95896.22</v>
      </c>
      <c r="H105" s="11">
        <v>140000</v>
      </c>
      <c r="I105" s="11">
        <v>240000</v>
      </c>
      <c r="J105" s="11">
        <v>240000</v>
      </c>
      <c r="K105" s="28"/>
    </row>
    <row r="106" spans="1:11" ht="23.25" customHeight="1" x14ac:dyDescent="0.25">
      <c r="A106" s="28"/>
      <c r="B106" s="28"/>
      <c r="C106" s="28"/>
      <c r="D106" s="20" t="s">
        <v>47</v>
      </c>
      <c r="E106" s="11">
        <f t="shared" si="37"/>
        <v>0</v>
      </c>
      <c r="F106" s="11"/>
      <c r="G106" s="11"/>
      <c r="H106" s="11"/>
      <c r="I106" s="11"/>
      <c r="J106" s="11"/>
      <c r="K106" s="28"/>
    </row>
    <row r="107" spans="1:11" ht="12.75" customHeight="1" x14ac:dyDescent="0.25">
      <c r="A107" s="29"/>
      <c r="B107" s="29"/>
      <c r="C107" s="29"/>
      <c r="D107" s="20" t="s">
        <v>12</v>
      </c>
      <c r="E107" s="11">
        <f t="shared" si="37"/>
        <v>758584.01</v>
      </c>
      <c r="F107" s="11">
        <f>SUM(F103:F106)</f>
        <v>42687.79</v>
      </c>
      <c r="G107" s="11">
        <f t="shared" ref="G107:J107" si="38">SUM(G103:G106)</f>
        <v>95896.22</v>
      </c>
      <c r="H107" s="11">
        <f t="shared" si="38"/>
        <v>140000</v>
      </c>
      <c r="I107" s="11">
        <f t="shared" si="38"/>
        <v>240000</v>
      </c>
      <c r="J107" s="11">
        <f t="shared" si="38"/>
        <v>240000</v>
      </c>
      <c r="K107" s="29"/>
    </row>
    <row r="108" spans="1:11" ht="35.25" customHeight="1" x14ac:dyDescent="0.25">
      <c r="A108" s="27" t="s">
        <v>60</v>
      </c>
      <c r="B108" s="27" t="s">
        <v>64</v>
      </c>
      <c r="C108" s="27" t="s">
        <v>81</v>
      </c>
      <c r="D108" s="20" t="s">
        <v>9</v>
      </c>
      <c r="E108" s="11">
        <f>SUM(F108:J108)</f>
        <v>400</v>
      </c>
      <c r="F108" s="11">
        <v>400</v>
      </c>
      <c r="G108" s="11"/>
      <c r="H108" s="11"/>
      <c r="I108" s="11"/>
      <c r="J108" s="11"/>
      <c r="K108" s="27" t="s">
        <v>93</v>
      </c>
    </row>
    <row r="109" spans="1:11" ht="47.25" customHeight="1" x14ac:dyDescent="0.25">
      <c r="A109" s="28"/>
      <c r="B109" s="28"/>
      <c r="C109" s="28"/>
      <c r="D109" s="20" t="s">
        <v>10</v>
      </c>
      <c r="E109" s="11">
        <f t="shared" ref="E109:E112" si="39">SUM(F109:J109)</f>
        <v>1666760</v>
      </c>
      <c r="F109" s="11">
        <v>1666760</v>
      </c>
      <c r="G109" s="11"/>
      <c r="H109" s="11"/>
      <c r="I109" s="11"/>
      <c r="J109" s="11"/>
      <c r="K109" s="28"/>
    </row>
    <row r="110" spans="1:11" ht="33" customHeight="1" x14ac:dyDescent="0.25">
      <c r="A110" s="28"/>
      <c r="B110" s="28"/>
      <c r="C110" s="28"/>
      <c r="D110" s="20" t="s">
        <v>11</v>
      </c>
      <c r="E110" s="11">
        <f t="shared" si="39"/>
        <v>0</v>
      </c>
      <c r="F110" s="11"/>
      <c r="G110" s="11"/>
      <c r="H110" s="11"/>
      <c r="I110" s="11"/>
      <c r="J110" s="11"/>
      <c r="K110" s="28"/>
    </row>
    <row r="111" spans="1:11" ht="24" customHeight="1" x14ac:dyDescent="0.25">
      <c r="A111" s="28"/>
      <c r="B111" s="28"/>
      <c r="C111" s="28"/>
      <c r="D111" s="20" t="s">
        <v>47</v>
      </c>
      <c r="E111" s="11">
        <f t="shared" si="39"/>
        <v>0</v>
      </c>
      <c r="F111" s="11"/>
      <c r="G111" s="11"/>
      <c r="H111" s="11"/>
      <c r="I111" s="11"/>
      <c r="J111" s="11"/>
      <c r="K111" s="28"/>
    </row>
    <row r="112" spans="1:11" ht="12.75" customHeight="1" x14ac:dyDescent="0.25">
      <c r="A112" s="29"/>
      <c r="B112" s="29"/>
      <c r="C112" s="29"/>
      <c r="D112" s="20" t="s">
        <v>12</v>
      </c>
      <c r="E112" s="11">
        <f t="shared" si="39"/>
        <v>1667160</v>
      </c>
      <c r="F112" s="11">
        <f>SUM(F108:F111)</f>
        <v>1667160</v>
      </c>
      <c r="G112" s="11">
        <f t="shared" ref="G112:J112" si="40">SUM(G108:G111)</f>
        <v>0</v>
      </c>
      <c r="H112" s="11">
        <f t="shared" si="40"/>
        <v>0</v>
      </c>
      <c r="I112" s="11">
        <f t="shared" si="40"/>
        <v>0</v>
      </c>
      <c r="J112" s="11">
        <f t="shared" si="40"/>
        <v>0</v>
      </c>
      <c r="K112" s="29"/>
    </row>
    <row r="113" spans="1:11" ht="33" customHeight="1" x14ac:dyDescent="0.25">
      <c r="A113" s="27" t="s">
        <v>61</v>
      </c>
      <c r="B113" s="27" t="s">
        <v>66</v>
      </c>
      <c r="C113" s="27" t="s">
        <v>81</v>
      </c>
      <c r="D113" s="20" t="s">
        <v>9</v>
      </c>
      <c r="E113" s="11">
        <f>SUM(F113:J113)</f>
        <v>1447155.9</v>
      </c>
      <c r="F113" s="11"/>
      <c r="G113" s="11">
        <v>1447155.9</v>
      </c>
      <c r="H113" s="11"/>
      <c r="I113" s="11"/>
      <c r="J113" s="11"/>
      <c r="K113" s="27" t="s">
        <v>94</v>
      </c>
    </row>
    <row r="114" spans="1:11" ht="49.5" customHeight="1" x14ac:dyDescent="0.25">
      <c r="A114" s="28"/>
      <c r="B114" s="28"/>
      <c r="C114" s="28"/>
      <c r="D114" s="20" t="s">
        <v>10</v>
      </c>
      <c r="E114" s="11">
        <f t="shared" ref="E114:E117" si="41">SUM(F114:J114)</f>
        <v>0</v>
      </c>
      <c r="F114" s="11"/>
      <c r="G114" s="11"/>
      <c r="H114" s="11"/>
      <c r="I114" s="11"/>
      <c r="J114" s="11"/>
      <c r="K114" s="28"/>
    </row>
    <row r="115" spans="1:11" ht="33.75" customHeight="1" x14ac:dyDescent="0.25">
      <c r="A115" s="28"/>
      <c r="B115" s="28"/>
      <c r="C115" s="28"/>
      <c r="D115" s="20" t="s">
        <v>11</v>
      </c>
      <c r="E115" s="11">
        <f t="shared" si="41"/>
        <v>1439533.79</v>
      </c>
      <c r="F115" s="11">
        <v>0</v>
      </c>
      <c r="G115" s="11">
        <v>119533.79</v>
      </c>
      <c r="H115" s="11">
        <v>1320000</v>
      </c>
      <c r="I115" s="11"/>
      <c r="J115" s="11"/>
      <c r="K115" s="28"/>
    </row>
    <row r="116" spans="1:11" ht="27" customHeight="1" x14ac:dyDescent="0.25">
      <c r="A116" s="28"/>
      <c r="B116" s="28"/>
      <c r="C116" s="28"/>
      <c r="D116" s="20" t="s">
        <v>47</v>
      </c>
      <c r="E116" s="11">
        <f t="shared" si="41"/>
        <v>0</v>
      </c>
      <c r="F116" s="11"/>
      <c r="G116" s="11"/>
      <c r="H116" s="11"/>
      <c r="I116" s="11"/>
      <c r="J116" s="11"/>
      <c r="K116" s="28"/>
    </row>
    <row r="117" spans="1:11" ht="12.75" customHeight="1" x14ac:dyDescent="0.25">
      <c r="A117" s="29"/>
      <c r="B117" s="29"/>
      <c r="C117" s="29"/>
      <c r="D117" s="20" t="s">
        <v>12</v>
      </c>
      <c r="E117" s="11">
        <f t="shared" si="41"/>
        <v>2886689.69</v>
      </c>
      <c r="F117" s="11">
        <f>SUM(F113:F116)</f>
        <v>0</v>
      </c>
      <c r="G117" s="11">
        <f t="shared" ref="G117:J117" si="42">SUM(G113:G116)</f>
        <v>1566689.69</v>
      </c>
      <c r="H117" s="11">
        <f t="shared" si="42"/>
        <v>1320000</v>
      </c>
      <c r="I117" s="11">
        <f t="shared" si="42"/>
        <v>0</v>
      </c>
      <c r="J117" s="11">
        <f t="shared" si="42"/>
        <v>0</v>
      </c>
      <c r="K117" s="29"/>
    </row>
    <row r="118" spans="1:11" ht="35.25" customHeight="1" x14ac:dyDescent="0.25">
      <c r="A118" s="27" t="s">
        <v>63</v>
      </c>
      <c r="B118" s="27" t="s">
        <v>103</v>
      </c>
      <c r="C118" s="27" t="s">
        <v>81</v>
      </c>
      <c r="D118" s="20" t="s">
        <v>9</v>
      </c>
      <c r="E118" s="11">
        <f>SUM(F118:J118)</f>
        <v>78395367.689999998</v>
      </c>
      <c r="F118" s="11">
        <v>2375000</v>
      </c>
      <c r="G118" s="11">
        <v>26332458.370000001</v>
      </c>
      <c r="H118" s="11">
        <v>24463223.649999999</v>
      </c>
      <c r="I118" s="11">
        <v>25224685.670000002</v>
      </c>
      <c r="J118" s="11"/>
      <c r="K118" s="27" t="s">
        <v>92</v>
      </c>
    </row>
    <row r="119" spans="1:11" ht="54" customHeight="1" x14ac:dyDescent="0.25">
      <c r="A119" s="28"/>
      <c r="B119" s="28"/>
      <c r="C119" s="28"/>
      <c r="D119" s="20" t="s">
        <v>10</v>
      </c>
      <c r="E119" s="11">
        <f t="shared" ref="E119:E122" si="43">SUM(F119:J119)</f>
        <v>0</v>
      </c>
      <c r="F119" s="11"/>
      <c r="G119" s="11"/>
      <c r="H119" s="11"/>
      <c r="I119" s="11"/>
      <c r="J119" s="11"/>
      <c r="K119" s="28"/>
    </row>
    <row r="120" spans="1:11" ht="33.75" customHeight="1" x14ac:dyDescent="0.25">
      <c r="A120" s="28"/>
      <c r="B120" s="28"/>
      <c r="C120" s="28"/>
      <c r="D120" s="20" t="s">
        <v>11</v>
      </c>
      <c r="E120" s="11">
        <f t="shared" si="43"/>
        <v>16387679.970000003</v>
      </c>
      <c r="F120" s="11">
        <v>10362333.220000001</v>
      </c>
      <c r="G120" s="11">
        <v>2569183.66</v>
      </c>
      <c r="H120" s="11">
        <v>3001368.29</v>
      </c>
      <c r="I120" s="11">
        <v>354794.8</v>
      </c>
      <c r="J120" s="11">
        <v>100000</v>
      </c>
      <c r="K120" s="28"/>
    </row>
    <row r="121" spans="1:11" ht="25.5" customHeight="1" x14ac:dyDescent="0.25">
      <c r="A121" s="28"/>
      <c r="B121" s="28"/>
      <c r="C121" s="28"/>
      <c r="D121" s="20" t="s">
        <v>47</v>
      </c>
      <c r="E121" s="11">
        <f t="shared" si="43"/>
        <v>0</v>
      </c>
      <c r="F121" s="11"/>
      <c r="G121" s="11"/>
      <c r="H121" s="11"/>
      <c r="I121" s="11"/>
      <c r="J121" s="11"/>
      <c r="K121" s="28"/>
    </row>
    <row r="122" spans="1:11" ht="16.5" customHeight="1" x14ac:dyDescent="0.25">
      <c r="A122" s="29"/>
      <c r="B122" s="29"/>
      <c r="C122" s="29"/>
      <c r="D122" s="20" t="s">
        <v>12</v>
      </c>
      <c r="E122" s="11">
        <f t="shared" si="43"/>
        <v>94783047.659999996</v>
      </c>
      <c r="F122" s="11">
        <f>F118+F119+F120+F121</f>
        <v>12737333.220000001</v>
      </c>
      <c r="G122" s="11">
        <f>G118+G119+G120+G121</f>
        <v>28901642.030000001</v>
      </c>
      <c r="H122" s="11">
        <f>H118+H119+H120+H121</f>
        <v>27464591.939999998</v>
      </c>
      <c r="I122" s="11">
        <f>I118+I119+I120+I121</f>
        <v>25579480.470000003</v>
      </c>
      <c r="J122" s="11">
        <f>J118+J119+J120+J121</f>
        <v>100000</v>
      </c>
      <c r="K122" s="29"/>
    </row>
    <row r="123" spans="1:11" ht="32.25" customHeight="1" x14ac:dyDescent="0.25">
      <c r="A123" s="27" t="s">
        <v>65</v>
      </c>
      <c r="B123" s="27" t="s">
        <v>69</v>
      </c>
      <c r="C123" s="27" t="s">
        <v>72</v>
      </c>
      <c r="D123" s="20" t="s">
        <v>9</v>
      </c>
      <c r="E123" s="11">
        <f>SUM(F123:J123)</f>
        <v>0</v>
      </c>
      <c r="F123" s="11"/>
      <c r="G123" s="11"/>
      <c r="H123" s="11"/>
      <c r="I123" s="11"/>
      <c r="J123" s="11"/>
      <c r="K123" s="27" t="s">
        <v>82</v>
      </c>
    </row>
    <row r="124" spans="1:11" ht="43.5" customHeight="1" x14ac:dyDescent="0.25">
      <c r="A124" s="28"/>
      <c r="B124" s="28"/>
      <c r="C124" s="28"/>
      <c r="D124" s="20" t="s">
        <v>10</v>
      </c>
      <c r="E124" s="11">
        <f t="shared" ref="E124:E127" si="44">SUM(F124:J124)</f>
        <v>0</v>
      </c>
      <c r="F124" s="11"/>
      <c r="G124" s="11"/>
      <c r="H124" s="11"/>
      <c r="I124" s="11"/>
      <c r="J124" s="11"/>
      <c r="K124" s="28"/>
    </row>
    <row r="125" spans="1:11" ht="33.75" customHeight="1" x14ac:dyDescent="0.25">
      <c r="A125" s="28"/>
      <c r="B125" s="28"/>
      <c r="C125" s="28"/>
      <c r="D125" s="20" t="s">
        <v>11</v>
      </c>
      <c r="E125" s="11">
        <f t="shared" si="44"/>
        <v>264448896.50999999</v>
      </c>
      <c r="F125" s="11">
        <v>33964762.479999997</v>
      </c>
      <c r="G125" s="11">
        <v>39894934.030000001</v>
      </c>
      <c r="H125" s="11">
        <v>41097100</v>
      </c>
      <c r="I125" s="11">
        <v>75037558</v>
      </c>
      <c r="J125" s="11">
        <v>74454542</v>
      </c>
      <c r="K125" s="28"/>
    </row>
    <row r="126" spans="1:11" ht="23.25" customHeight="1" x14ac:dyDescent="0.25">
      <c r="A126" s="28"/>
      <c r="B126" s="28"/>
      <c r="C126" s="28"/>
      <c r="D126" s="20" t="s">
        <v>47</v>
      </c>
      <c r="E126" s="11">
        <f t="shared" si="44"/>
        <v>0</v>
      </c>
      <c r="F126" s="11"/>
      <c r="G126" s="11"/>
      <c r="H126" s="11"/>
      <c r="I126" s="11"/>
      <c r="J126" s="11"/>
      <c r="K126" s="28"/>
    </row>
    <row r="127" spans="1:11" ht="15.75" customHeight="1" x14ac:dyDescent="0.25">
      <c r="A127" s="29"/>
      <c r="B127" s="29"/>
      <c r="C127" s="29"/>
      <c r="D127" s="20" t="s">
        <v>12</v>
      </c>
      <c r="E127" s="11">
        <f t="shared" si="44"/>
        <v>264448896.50999999</v>
      </c>
      <c r="F127" s="11">
        <f>SUM(F123:F126)</f>
        <v>33964762.479999997</v>
      </c>
      <c r="G127" s="11">
        <f t="shared" ref="G127:J127" si="45">SUM(G123:G126)</f>
        <v>39894934.030000001</v>
      </c>
      <c r="H127" s="11">
        <f t="shared" si="45"/>
        <v>41097100</v>
      </c>
      <c r="I127" s="11">
        <f t="shared" si="45"/>
        <v>75037558</v>
      </c>
      <c r="J127" s="11">
        <f t="shared" si="45"/>
        <v>74454542</v>
      </c>
      <c r="K127" s="29"/>
    </row>
    <row r="128" spans="1:11" ht="34.5" customHeight="1" x14ac:dyDescent="0.25">
      <c r="A128" s="27" t="s">
        <v>67</v>
      </c>
      <c r="B128" s="30" t="s">
        <v>109</v>
      </c>
      <c r="C128" s="27" t="s">
        <v>73</v>
      </c>
      <c r="D128" s="21" t="s">
        <v>9</v>
      </c>
      <c r="E128" s="11">
        <f>SUM(F128:J128)</f>
        <v>0</v>
      </c>
      <c r="F128" s="11"/>
      <c r="G128" s="11"/>
      <c r="H128" s="11"/>
      <c r="I128" s="11"/>
      <c r="J128" s="11"/>
      <c r="K128" s="27" t="s">
        <v>91</v>
      </c>
    </row>
    <row r="129" spans="1:11" ht="47.25" customHeight="1" x14ac:dyDescent="0.25">
      <c r="A129" s="28"/>
      <c r="B129" s="30"/>
      <c r="C129" s="28"/>
      <c r="D129" s="21" t="s">
        <v>10</v>
      </c>
      <c r="E129" s="11">
        <f>SUM(F129:J129)</f>
        <v>0</v>
      </c>
      <c r="F129" s="11"/>
      <c r="G129" s="11"/>
      <c r="H129" s="11"/>
      <c r="I129" s="11"/>
      <c r="J129" s="11"/>
      <c r="K129" s="28"/>
    </row>
    <row r="130" spans="1:11" ht="35.25" customHeight="1" x14ac:dyDescent="0.25">
      <c r="A130" s="28"/>
      <c r="B130" s="30"/>
      <c r="C130" s="28"/>
      <c r="D130" s="21" t="s">
        <v>11</v>
      </c>
      <c r="E130" s="11">
        <f t="shared" ref="E130:E132" si="46">SUM(F130:J130)</f>
        <v>72501348.209999993</v>
      </c>
      <c r="F130" s="11">
        <v>20299384.210000001</v>
      </c>
      <c r="G130" s="11">
        <v>23319398.699999999</v>
      </c>
      <c r="H130" s="11">
        <v>24415360.100000001</v>
      </c>
      <c r="I130" s="11">
        <v>2106205.2000000002</v>
      </c>
      <c r="J130" s="11">
        <v>2361000</v>
      </c>
      <c r="K130" s="28"/>
    </row>
    <row r="131" spans="1:11" ht="26.25" customHeight="1" x14ac:dyDescent="0.25">
      <c r="A131" s="28"/>
      <c r="B131" s="30"/>
      <c r="C131" s="28"/>
      <c r="D131" s="21" t="s">
        <v>47</v>
      </c>
      <c r="E131" s="11">
        <f t="shared" si="46"/>
        <v>0</v>
      </c>
      <c r="F131" s="11"/>
      <c r="G131" s="11"/>
      <c r="H131" s="11"/>
      <c r="I131" s="11"/>
      <c r="J131" s="11"/>
      <c r="K131" s="28"/>
    </row>
    <row r="132" spans="1:11" ht="71.25" customHeight="1" x14ac:dyDescent="0.25">
      <c r="A132" s="29"/>
      <c r="B132" s="30"/>
      <c r="C132" s="29"/>
      <c r="D132" s="21" t="s">
        <v>12</v>
      </c>
      <c r="E132" s="11">
        <f t="shared" si="46"/>
        <v>72501348.209999993</v>
      </c>
      <c r="F132" s="11">
        <f>SUM(F128:F131)</f>
        <v>20299384.210000001</v>
      </c>
      <c r="G132" s="11">
        <f>SUM(G128:G131)</f>
        <v>23319398.699999999</v>
      </c>
      <c r="H132" s="11">
        <f t="shared" ref="H132:J132" si="47">SUM(H128:H131)</f>
        <v>24415360.100000001</v>
      </c>
      <c r="I132" s="11">
        <f t="shared" si="47"/>
        <v>2106205.2000000002</v>
      </c>
      <c r="J132" s="11">
        <f t="shared" si="47"/>
        <v>2361000</v>
      </c>
      <c r="K132" s="29"/>
    </row>
    <row r="133" spans="1:11" ht="33" customHeight="1" x14ac:dyDescent="0.25">
      <c r="A133" s="27" t="s">
        <v>68</v>
      </c>
      <c r="B133" s="27" t="s">
        <v>104</v>
      </c>
      <c r="C133" s="27" t="s">
        <v>107</v>
      </c>
      <c r="D133" s="21" t="s">
        <v>9</v>
      </c>
      <c r="E133" s="11">
        <f>SUM(F133:J133)</f>
        <v>0</v>
      </c>
      <c r="F133" s="11"/>
      <c r="G133" s="11"/>
      <c r="H133" s="11"/>
      <c r="I133" s="11"/>
      <c r="J133" s="11"/>
      <c r="K133" s="27" t="s">
        <v>105</v>
      </c>
    </row>
    <row r="134" spans="1:11" ht="46.5" customHeight="1" x14ac:dyDescent="0.25">
      <c r="A134" s="28"/>
      <c r="B134" s="28"/>
      <c r="C134" s="28"/>
      <c r="D134" s="21" t="s">
        <v>10</v>
      </c>
      <c r="E134" s="11">
        <f t="shared" ref="E134:E137" si="48">SUM(F134:J134)</f>
        <v>0</v>
      </c>
      <c r="F134" s="11"/>
      <c r="G134" s="11"/>
      <c r="H134" s="11"/>
      <c r="I134" s="11"/>
      <c r="J134" s="11"/>
      <c r="K134" s="28"/>
    </row>
    <row r="135" spans="1:11" ht="35.25" customHeight="1" x14ac:dyDescent="0.25">
      <c r="A135" s="28"/>
      <c r="B135" s="28"/>
      <c r="C135" s="28"/>
      <c r="D135" s="21" t="s">
        <v>11</v>
      </c>
      <c r="E135" s="11">
        <f t="shared" si="48"/>
        <v>13213.7</v>
      </c>
      <c r="F135" s="11">
        <v>3500</v>
      </c>
      <c r="G135" s="11">
        <v>3500</v>
      </c>
      <c r="H135" s="11">
        <v>3394.52</v>
      </c>
      <c r="I135" s="11">
        <v>2234.25</v>
      </c>
      <c r="J135" s="11">
        <v>584.92999999999995</v>
      </c>
      <c r="K135" s="28"/>
    </row>
    <row r="136" spans="1:11" ht="23.25" customHeight="1" x14ac:dyDescent="0.25">
      <c r="A136" s="28"/>
      <c r="B136" s="28"/>
      <c r="C136" s="28"/>
      <c r="D136" s="21" t="s">
        <v>47</v>
      </c>
      <c r="E136" s="11">
        <f t="shared" si="48"/>
        <v>0</v>
      </c>
      <c r="F136" s="11"/>
      <c r="G136" s="11"/>
      <c r="H136" s="11"/>
      <c r="I136" s="11"/>
      <c r="J136" s="11"/>
      <c r="K136" s="28"/>
    </row>
    <row r="137" spans="1:11" ht="15" customHeight="1" x14ac:dyDescent="0.25">
      <c r="A137" s="29"/>
      <c r="B137" s="29"/>
      <c r="C137" s="29"/>
      <c r="D137" s="21" t="s">
        <v>12</v>
      </c>
      <c r="E137" s="11">
        <f t="shared" si="48"/>
        <v>13213.7</v>
      </c>
      <c r="F137" s="11">
        <f>SUM(F133:F136)</f>
        <v>3500</v>
      </c>
      <c r="G137" s="11">
        <f t="shared" ref="G137:J137" si="49">SUM(G133:G136)</f>
        <v>3500</v>
      </c>
      <c r="H137" s="11">
        <f t="shared" si="49"/>
        <v>3394.52</v>
      </c>
      <c r="I137" s="11">
        <f t="shared" si="49"/>
        <v>2234.25</v>
      </c>
      <c r="J137" s="11">
        <f t="shared" si="49"/>
        <v>584.92999999999995</v>
      </c>
      <c r="K137" s="29"/>
    </row>
    <row r="138" spans="1:11" ht="42.75" customHeight="1" x14ac:dyDescent="0.25">
      <c r="A138" s="27" t="s">
        <v>112</v>
      </c>
      <c r="B138" s="27" t="s">
        <v>113</v>
      </c>
      <c r="C138" s="27" t="s">
        <v>73</v>
      </c>
      <c r="D138" s="21" t="s">
        <v>9</v>
      </c>
      <c r="E138" s="11">
        <f>SUM(F138:J138)</f>
        <v>0</v>
      </c>
      <c r="F138" s="11"/>
      <c r="G138" s="11"/>
      <c r="H138" s="11"/>
      <c r="I138" s="11"/>
      <c r="J138" s="11"/>
      <c r="K138" s="27" t="s">
        <v>115</v>
      </c>
    </row>
    <row r="139" spans="1:11" ht="52.5" customHeight="1" x14ac:dyDescent="0.25">
      <c r="A139" s="28"/>
      <c r="B139" s="28"/>
      <c r="C139" s="28"/>
      <c r="D139" s="21" t="s">
        <v>10</v>
      </c>
      <c r="E139" s="11">
        <f t="shared" ref="E139:E142" si="50">SUM(F139:J139)</f>
        <v>0</v>
      </c>
      <c r="F139" s="11"/>
      <c r="G139" s="11"/>
      <c r="H139" s="11"/>
      <c r="I139" s="11"/>
      <c r="J139" s="11"/>
      <c r="K139" s="28"/>
    </row>
    <row r="140" spans="1:11" ht="41.25" customHeight="1" x14ac:dyDescent="0.25">
      <c r="A140" s="28"/>
      <c r="B140" s="28"/>
      <c r="C140" s="28"/>
      <c r="D140" s="21" t="s">
        <v>11</v>
      </c>
      <c r="E140" s="11">
        <f t="shared" si="50"/>
        <v>13685371.059999999</v>
      </c>
      <c r="F140" s="11">
        <v>1561808.82</v>
      </c>
      <c r="G140" s="11">
        <v>2245399.9</v>
      </c>
      <c r="H140" s="11">
        <v>4906562.34</v>
      </c>
      <c r="I140" s="11">
        <v>2485800</v>
      </c>
      <c r="J140" s="11">
        <v>2485800</v>
      </c>
      <c r="K140" s="28"/>
    </row>
    <row r="141" spans="1:11" ht="26.25" customHeight="1" x14ac:dyDescent="0.25">
      <c r="A141" s="28"/>
      <c r="B141" s="28"/>
      <c r="C141" s="28"/>
      <c r="D141" s="21" t="s">
        <v>47</v>
      </c>
      <c r="E141" s="11">
        <f t="shared" si="50"/>
        <v>0</v>
      </c>
      <c r="F141" s="11"/>
      <c r="G141" s="11"/>
      <c r="H141" s="11"/>
      <c r="I141" s="11"/>
      <c r="J141" s="11"/>
      <c r="K141" s="28"/>
    </row>
    <row r="142" spans="1:11" ht="15" customHeight="1" x14ac:dyDescent="0.25">
      <c r="A142" s="29"/>
      <c r="B142" s="29"/>
      <c r="C142" s="29"/>
      <c r="D142" s="21" t="s">
        <v>12</v>
      </c>
      <c r="E142" s="11">
        <f t="shared" si="50"/>
        <v>13685371.059999999</v>
      </c>
      <c r="F142" s="11">
        <f>SUM(F138:F141)</f>
        <v>1561808.82</v>
      </c>
      <c r="G142" s="11">
        <f t="shared" ref="G142:J142" si="51">SUM(G138:G141)</f>
        <v>2245399.9</v>
      </c>
      <c r="H142" s="11">
        <f t="shared" si="51"/>
        <v>4906562.34</v>
      </c>
      <c r="I142" s="11">
        <f t="shared" si="51"/>
        <v>2485800</v>
      </c>
      <c r="J142" s="11">
        <f t="shared" si="51"/>
        <v>2485800</v>
      </c>
      <c r="K142" s="29"/>
    </row>
    <row r="143" spans="1:11" ht="37.5" customHeight="1" x14ac:dyDescent="0.25">
      <c r="A143" s="27" t="s">
        <v>116</v>
      </c>
      <c r="B143" s="27" t="s">
        <v>123</v>
      </c>
      <c r="C143" s="27" t="s">
        <v>124</v>
      </c>
      <c r="D143" s="21" t="s">
        <v>9</v>
      </c>
      <c r="E143" s="11">
        <f>SUM(F143:J143)</f>
        <v>0</v>
      </c>
      <c r="F143" s="11"/>
      <c r="G143" s="11"/>
      <c r="H143" s="11"/>
      <c r="I143" s="11"/>
      <c r="J143" s="11"/>
      <c r="K143" s="27" t="s">
        <v>125</v>
      </c>
    </row>
    <row r="144" spans="1:11" ht="42.75" customHeight="1" x14ac:dyDescent="0.25">
      <c r="A144" s="28"/>
      <c r="B144" s="28"/>
      <c r="C144" s="28"/>
      <c r="D144" s="21" t="s">
        <v>10</v>
      </c>
      <c r="E144" s="11">
        <f t="shared" ref="E144:E147" si="52">SUM(F144:J144)</f>
        <v>0</v>
      </c>
      <c r="F144" s="11"/>
      <c r="G144" s="11"/>
      <c r="H144" s="11"/>
      <c r="I144" s="11"/>
      <c r="J144" s="11"/>
      <c r="K144" s="28"/>
    </row>
    <row r="145" spans="1:11" ht="44.25" customHeight="1" x14ac:dyDescent="0.25">
      <c r="A145" s="28"/>
      <c r="B145" s="28"/>
      <c r="C145" s="28"/>
      <c r="D145" s="21" t="s">
        <v>11</v>
      </c>
      <c r="E145" s="11">
        <f t="shared" si="52"/>
        <v>0</v>
      </c>
      <c r="F145" s="11"/>
      <c r="G145" s="11"/>
      <c r="H145" s="11"/>
      <c r="I145" s="11"/>
      <c r="J145" s="11"/>
      <c r="K145" s="28"/>
    </row>
    <row r="146" spans="1:11" ht="33.75" customHeight="1" x14ac:dyDescent="0.25">
      <c r="A146" s="28"/>
      <c r="B146" s="28"/>
      <c r="C146" s="28"/>
      <c r="D146" s="21" t="s">
        <v>47</v>
      </c>
      <c r="E146" s="11">
        <f t="shared" si="52"/>
        <v>0</v>
      </c>
      <c r="F146" s="11"/>
      <c r="G146" s="11"/>
      <c r="H146" s="11"/>
      <c r="I146" s="11"/>
      <c r="J146" s="11"/>
      <c r="K146" s="28"/>
    </row>
    <row r="147" spans="1:11" ht="33.75" customHeight="1" x14ac:dyDescent="0.25">
      <c r="A147" s="29"/>
      <c r="B147" s="29"/>
      <c r="C147" s="29"/>
      <c r="D147" s="21" t="s">
        <v>12</v>
      </c>
      <c r="E147" s="11">
        <f t="shared" si="52"/>
        <v>0</v>
      </c>
      <c r="F147" s="11">
        <f>SUM(F143:F146)</f>
        <v>0</v>
      </c>
      <c r="G147" s="11">
        <f t="shared" ref="G147:J147" si="53">SUM(G143:G146)</f>
        <v>0</v>
      </c>
      <c r="H147" s="11">
        <f t="shared" si="53"/>
        <v>0</v>
      </c>
      <c r="I147" s="11">
        <f t="shared" si="53"/>
        <v>0</v>
      </c>
      <c r="J147" s="11">
        <f t="shared" si="53"/>
        <v>0</v>
      </c>
      <c r="K147" s="29"/>
    </row>
    <row r="148" spans="1:11" ht="37.5" customHeight="1" x14ac:dyDescent="0.25">
      <c r="A148" s="27" t="s">
        <v>126</v>
      </c>
      <c r="B148" s="27" t="s">
        <v>117</v>
      </c>
      <c r="C148" s="27" t="s">
        <v>118</v>
      </c>
      <c r="D148" s="21" t="s">
        <v>9</v>
      </c>
      <c r="E148" s="11">
        <f>F148+G148+H148+I148+J148</f>
        <v>0</v>
      </c>
      <c r="F148" s="11"/>
      <c r="G148" s="11"/>
      <c r="H148" s="11"/>
      <c r="I148" s="11"/>
      <c r="J148" s="11"/>
      <c r="K148" s="27" t="s">
        <v>130</v>
      </c>
    </row>
    <row r="149" spans="1:11" ht="36.75" customHeight="1" x14ac:dyDescent="0.25">
      <c r="A149" s="28"/>
      <c r="B149" s="28"/>
      <c r="C149" s="28"/>
      <c r="D149" s="21" t="s">
        <v>10</v>
      </c>
      <c r="E149" s="11">
        <f t="shared" ref="E149:E152" si="54">F149+G149+H149+I149+J149</f>
        <v>0</v>
      </c>
      <c r="F149" s="11"/>
      <c r="G149" s="11"/>
      <c r="H149" s="11"/>
      <c r="I149" s="11"/>
      <c r="J149" s="11"/>
      <c r="K149" s="28"/>
    </row>
    <row r="150" spans="1:11" ht="36" customHeight="1" x14ac:dyDescent="0.25">
      <c r="A150" s="28"/>
      <c r="B150" s="28"/>
      <c r="C150" s="28"/>
      <c r="D150" s="21" t="s">
        <v>11</v>
      </c>
      <c r="E150" s="11">
        <f t="shared" si="54"/>
        <v>2627030</v>
      </c>
      <c r="F150" s="11"/>
      <c r="G150" s="11">
        <v>1321150</v>
      </c>
      <c r="H150" s="11">
        <v>1305880</v>
      </c>
      <c r="I150" s="11"/>
      <c r="J150" s="11"/>
      <c r="K150" s="28"/>
    </row>
    <row r="151" spans="1:11" ht="25.5" customHeight="1" x14ac:dyDescent="0.25">
      <c r="A151" s="28"/>
      <c r="B151" s="28"/>
      <c r="C151" s="28"/>
      <c r="D151" s="21" t="s">
        <v>47</v>
      </c>
      <c r="E151" s="11">
        <f t="shared" si="54"/>
        <v>0</v>
      </c>
      <c r="F151" s="11"/>
      <c r="G151" s="11"/>
      <c r="H151" s="11"/>
      <c r="I151" s="11"/>
      <c r="J151" s="11"/>
      <c r="K151" s="28"/>
    </row>
    <row r="152" spans="1:11" ht="15" customHeight="1" x14ac:dyDescent="0.25">
      <c r="A152" s="29"/>
      <c r="B152" s="29"/>
      <c r="C152" s="29"/>
      <c r="D152" s="21" t="s">
        <v>12</v>
      </c>
      <c r="E152" s="11">
        <f t="shared" si="54"/>
        <v>2627030</v>
      </c>
      <c r="F152" s="11">
        <f>F148+F149+F150+F151</f>
        <v>0</v>
      </c>
      <c r="G152" s="11">
        <f t="shared" ref="G152:J152" si="55">G148+G149+G150+G151</f>
        <v>1321150</v>
      </c>
      <c r="H152" s="11">
        <f t="shared" si="55"/>
        <v>1305880</v>
      </c>
      <c r="I152" s="11">
        <f t="shared" si="55"/>
        <v>0</v>
      </c>
      <c r="J152" s="11">
        <f t="shared" si="55"/>
        <v>0</v>
      </c>
      <c r="K152" s="29"/>
    </row>
    <row r="153" spans="1:11" ht="47.25" customHeight="1" x14ac:dyDescent="0.25">
      <c r="A153" s="27" t="s">
        <v>127</v>
      </c>
      <c r="B153" s="27" t="s">
        <v>128</v>
      </c>
      <c r="C153" s="27" t="s">
        <v>73</v>
      </c>
      <c r="D153" s="21" t="s">
        <v>9</v>
      </c>
      <c r="E153" s="11">
        <f>SUM(F153:J153)</f>
        <v>2346300</v>
      </c>
      <c r="F153" s="11"/>
      <c r="G153" s="11"/>
      <c r="H153" s="11">
        <v>2346300</v>
      </c>
      <c r="I153" s="11"/>
      <c r="J153" s="11"/>
      <c r="K153" s="27" t="s">
        <v>129</v>
      </c>
    </row>
    <row r="154" spans="1:11" ht="45.75" customHeight="1" x14ac:dyDescent="0.25">
      <c r="A154" s="28"/>
      <c r="B154" s="28"/>
      <c r="C154" s="28"/>
      <c r="D154" s="21" t="s">
        <v>10</v>
      </c>
      <c r="E154" s="11">
        <f t="shared" ref="E154:E157" si="56">SUM(F154:J154)</f>
        <v>0</v>
      </c>
      <c r="F154" s="11"/>
      <c r="G154" s="11"/>
      <c r="H154" s="11"/>
      <c r="I154" s="11"/>
      <c r="J154" s="11"/>
      <c r="K154" s="28"/>
    </row>
    <row r="155" spans="1:11" ht="51" customHeight="1" x14ac:dyDescent="0.25">
      <c r="A155" s="28"/>
      <c r="B155" s="28"/>
      <c r="C155" s="28"/>
      <c r="D155" s="21" t="s">
        <v>11</v>
      </c>
      <c r="E155" s="11">
        <f t="shared" si="56"/>
        <v>153700</v>
      </c>
      <c r="F155" s="11"/>
      <c r="G155" s="11"/>
      <c r="H155" s="11">
        <v>153700</v>
      </c>
      <c r="I155" s="11"/>
      <c r="J155" s="11"/>
      <c r="K155" s="28"/>
    </row>
    <row r="156" spans="1:11" ht="38.25" customHeight="1" x14ac:dyDescent="0.25">
      <c r="A156" s="28"/>
      <c r="B156" s="28"/>
      <c r="C156" s="28"/>
      <c r="D156" s="21" t="s">
        <v>47</v>
      </c>
      <c r="E156" s="11">
        <f t="shared" si="56"/>
        <v>0</v>
      </c>
      <c r="F156" s="11"/>
      <c r="G156" s="11"/>
      <c r="H156" s="11"/>
      <c r="I156" s="11"/>
      <c r="J156" s="11"/>
      <c r="K156" s="28"/>
    </row>
    <row r="157" spans="1:11" ht="36.75" customHeight="1" x14ac:dyDescent="0.25">
      <c r="A157" s="29"/>
      <c r="B157" s="29"/>
      <c r="C157" s="29"/>
      <c r="D157" s="21" t="s">
        <v>12</v>
      </c>
      <c r="E157" s="11">
        <f t="shared" si="56"/>
        <v>2500000</v>
      </c>
      <c r="F157" s="11">
        <f>SUM(F153:F156)</f>
        <v>0</v>
      </c>
      <c r="G157" s="11">
        <f t="shared" ref="G157:J157" si="57">SUM(G153:G156)</f>
        <v>0</v>
      </c>
      <c r="H157" s="11">
        <f t="shared" si="57"/>
        <v>2500000</v>
      </c>
      <c r="I157" s="11">
        <f t="shared" si="57"/>
        <v>0</v>
      </c>
      <c r="J157" s="11">
        <f t="shared" si="57"/>
        <v>0</v>
      </c>
      <c r="K157" s="29"/>
    </row>
    <row r="158" spans="1:11" ht="32.25" hidden="1" customHeight="1" x14ac:dyDescent="0.25">
      <c r="A158" s="27" t="s">
        <v>131</v>
      </c>
      <c r="B158" s="27"/>
      <c r="C158" s="27"/>
      <c r="D158" s="21"/>
      <c r="E158" s="11"/>
      <c r="F158" s="11"/>
      <c r="G158" s="11"/>
      <c r="H158" s="11"/>
      <c r="I158" s="11"/>
      <c r="J158" s="11"/>
      <c r="K158" s="27"/>
    </row>
    <row r="159" spans="1:11" ht="32.25" hidden="1" customHeight="1" x14ac:dyDescent="0.25">
      <c r="A159" s="28"/>
      <c r="B159" s="28"/>
      <c r="C159" s="28"/>
      <c r="D159" s="21"/>
      <c r="E159" s="11"/>
      <c r="F159" s="11"/>
      <c r="G159" s="11"/>
      <c r="H159" s="11"/>
      <c r="I159" s="11"/>
      <c r="J159" s="11"/>
      <c r="K159" s="28"/>
    </row>
    <row r="160" spans="1:11" ht="32.25" hidden="1" customHeight="1" x14ac:dyDescent="0.25">
      <c r="A160" s="28"/>
      <c r="B160" s="28"/>
      <c r="C160" s="28"/>
      <c r="D160" s="21"/>
      <c r="E160" s="11"/>
      <c r="F160" s="11"/>
      <c r="G160" s="11"/>
      <c r="H160" s="11"/>
      <c r="I160" s="11"/>
      <c r="J160" s="11"/>
      <c r="K160" s="28"/>
    </row>
    <row r="161" spans="1:11" ht="23.25" hidden="1" customHeight="1" x14ac:dyDescent="0.25">
      <c r="A161" s="28"/>
      <c r="B161" s="28"/>
      <c r="C161" s="28"/>
      <c r="D161" s="21"/>
      <c r="E161" s="11"/>
      <c r="F161" s="11"/>
      <c r="G161" s="11"/>
      <c r="H161" s="11"/>
      <c r="I161" s="11"/>
      <c r="J161" s="11"/>
      <c r="K161" s="28"/>
    </row>
    <row r="162" spans="1:11" ht="12" hidden="1" customHeight="1" x14ac:dyDescent="0.25">
      <c r="A162" s="29"/>
      <c r="B162" s="29"/>
      <c r="C162" s="29"/>
      <c r="D162" s="21"/>
      <c r="E162" s="11"/>
      <c r="F162" s="11"/>
      <c r="G162" s="11"/>
      <c r="H162" s="11"/>
      <c r="I162" s="11"/>
      <c r="J162" s="11"/>
      <c r="K162" s="29"/>
    </row>
    <row r="163" spans="1:11" ht="39.75" customHeight="1" x14ac:dyDescent="0.25">
      <c r="A163" s="30"/>
      <c r="B163" s="56" t="s">
        <v>27</v>
      </c>
      <c r="C163" s="49"/>
      <c r="D163" s="4" t="s">
        <v>9</v>
      </c>
      <c r="E163" s="7">
        <f>SUM(F163:J163)</f>
        <v>561695866.89999998</v>
      </c>
      <c r="F163" s="7">
        <f t="shared" ref="F163:J166" si="58">F8+F13+F18+F23+F28+F33+F38+F43+F48+F53+F58+F63+F68+F73+F78+F83+F88+F93+F98+F103+F108+F113+F118+F123+F128+F133+F138+F148+F153+F158</f>
        <v>242983216.81999999</v>
      </c>
      <c r="G163" s="7">
        <f t="shared" si="58"/>
        <v>77320985.120000005</v>
      </c>
      <c r="H163" s="7">
        <f t="shared" si="58"/>
        <v>85852943.989999995</v>
      </c>
      <c r="I163" s="7">
        <f t="shared" si="58"/>
        <v>93971963.109999999</v>
      </c>
      <c r="J163" s="7">
        <f t="shared" si="58"/>
        <v>61566757.860000007</v>
      </c>
      <c r="K163" s="30"/>
    </row>
    <row r="164" spans="1:11" ht="48.75" customHeight="1" x14ac:dyDescent="0.25">
      <c r="A164" s="30"/>
      <c r="B164" s="57"/>
      <c r="C164" s="59"/>
      <c r="D164" s="4" t="s">
        <v>10</v>
      </c>
      <c r="E164" s="7">
        <f t="shared" ref="E164:E166" si="59">SUM(F164:J164)</f>
        <v>11474723.963</v>
      </c>
      <c r="F164" s="7">
        <f t="shared" si="58"/>
        <v>1670224</v>
      </c>
      <c r="G164" s="7">
        <f t="shared" si="58"/>
        <v>10696</v>
      </c>
      <c r="H164" s="7">
        <f t="shared" si="58"/>
        <v>9670343.9629999995</v>
      </c>
      <c r="I164" s="7">
        <f t="shared" si="58"/>
        <v>112555</v>
      </c>
      <c r="J164" s="7">
        <f t="shared" si="58"/>
        <v>10905</v>
      </c>
      <c r="K164" s="30"/>
    </row>
    <row r="165" spans="1:11" ht="33.75" customHeight="1" x14ac:dyDescent="0.25">
      <c r="A165" s="30"/>
      <c r="B165" s="57"/>
      <c r="C165" s="59"/>
      <c r="D165" s="4" t="s">
        <v>11</v>
      </c>
      <c r="E165" s="7">
        <f t="shared" si="59"/>
        <v>943816533.24000001</v>
      </c>
      <c r="F165" s="7">
        <f t="shared" si="58"/>
        <v>162450937.86000001</v>
      </c>
      <c r="G165" s="7">
        <f t="shared" si="58"/>
        <v>220695323.32999998</v>
      </c>
      <c r="H165" s="7">
        <f t="shared" si="58"/>
        <v>227547152.17000002</v>
      </c>
      <c r="I165" s="7">
        <f t="shared" si="58"/>
        <v>174367088.94</v>
      </c>
      <c r="J165" s="7">
        <f t="shared" si="58"/>
        <v>158756030.94</v>
      </c>
      <c r="K165" s="30"/>
    </row>
    <row r="166" spans="1:11" ht="22.5" customHeight="1" x14ac:dyDescent="0.25">
      <c r="A166" s="30"/>
      <c r="B166" s="57"/>
      <c r="C166" s="59"/>
      <c r="D166" s="17" t="s">
        <v>47</v>
      </c>
      <c r="E166" s="7">
        <f t="shared" si="59"/>
        <v>0</v>
      </c>
      <c r="F166" s="7">
        <f t="shared" si="58"/>
        <v>0</v>
      </c>
      <c r="G166" s="7">
        <f t="shared" si="58"/>
        <v>0</v>
      </c>
      <c r="H166" s="7">
        <f t="shared" si="58"/>
        <v>0</v>
      </c>
      <c r="I166" s="7">
        <f t="shared" si="58"/>
        <v>0</v>
      </c>
      <c r="J166" s="7">
        <f t="shared" si="58"/>
        <v>0</v>
      </c>
      <c r="K166" s="30"/>
    </row>
    <row r="167" spans="1:11" s="1" customFormat="1" ht="46.5" customHeight="1" x14ac:dyDescent="0.25">
      <c r="A167" s="30"/>
      <c r="B167" s="58"/>
      <c r="C167" s="50"/>
      <c r="D167" s="5" t="s">
        <v>55</v>
      </c>
      <c r="E167" s="7">
        <f>SUM(F167:J167)</f>
        <v>1516987124.1029999</v>
      </c>
      <c r="F167" s="7">
        <f>SUM(F163:F166)</f>
        <v>407104378.68000001</v>
      </c>
      <c r="G167" s="7">
        <f>SUM(G163:G166)</f>
        <v>298027004.44999999</v>
      </c>
      <c r="H167" s="7">
        <f t="shared" ref="H167:J167" si="60">SUM(H163:H166)</f>
        <v>323070440.12300003</v>
      </c>
      <c r="I167" s="7">
        <f t="shared" si="60"/>
        <v>268451607.05000001</v>
      </c>
      <c r="J167" s="7">
        <f t="shared" si="60"/>
        <v>220333693.80000001</v>
      </c>
      <c r="K167" s="30"/>
    </row>
  </sheetData>
  <mergeCells count="138">
    <mergeCell ref="A158:A162"/>
    <mergeCell ref="B158:B162"/>
    <mergeCell ref="C158:C162"/>
    <mergeCell ref="K158:K162"/>
    <mergeCell ref="A153:A157"/>
    <mergeCell ref="B153:B157"/>
    <mergeCell ref="C153:C157"/>
    <mergeCell ref="K153:K157"/>
    <mergeCell ref="K138:K142"/>
    <mergeCell ref="B128:B132"/>
    <mergeCell ref="A148:A152"/>
    <mergeCell ref="B148:B152"/>
    <mergeCell ref="C148:C152"/>
    <mergeCell ref="K148:K152"/>
    <mergeCell ref="C128:C132"/>
    <mergeCell ref="C118:C122"/>
    <mergeCell ref="A123:A127"/>
    <mergeCell ref="B123:B127"/>
    <mergeCell ref="C123:C127"/>
    <mergeCell ref="A138:A142"/>
    <mergeCell ref="B143:B147"/>
    <mergeCell ref="C143:C147"/>
    <mergeCell ref="K143:K147"/>
    <mergeCell ref="A143:A147"/>
    <mergeCell ref="K133:K137"/>
    <mergeCell ref="K128:K132"/>
    <mergeCell ref="K103:K107"/>
    <mergeCell ref="C108:C112"/>
    <mergeCell ref="A98:A102"/>
    <mergeCell ref="B138:B142"/>
    <mergeCell ref="C138:C142"/>
    <mergeCell ref="C133:C137"/>
    <mergeCell ref="C98:C102"/>
    <mergeCell ref="K108:K112"/>
    <mergeCell ref="K113:K117"/>
    <mergeCell ref="K118:K122"/>
    <mergeCell ref="K123:K127"/>
    <mergeCell ref="K98:K102"/>
    <mergeCell ref="A103:A107"/>
    <mergeCell ref="B103:B107"/>
    <mergeCell ref="C103:C107"/>
    <mergeCell ref="A108:A112"/>
    <mergeCell ref="B108:B112"/>
    <mergeCell ref="A113:A117"/>
    <mergeCell ref="B113:B117"/>
    <mergeCell ref="C113:C117"/>
    <mergeCell ref="B98:B102"/>
    <mergeCell ref="A118:A122"/>
    <mergeCell ref="B118:B122"/>
    <mergeCell ref="A128:A132"/>
    <mergeCell ref="A78:A82"/>
    <mergeCell ref="A73:A77"/>
    <mergeCell ref="B68:B72"/>
    <mergeCell ref="C68:C72"/>
    <mergeCell ref="B78:B82"/>
    <mergeCell ref="K78:K82"/>
    <mergeCell ref="K163:K167"/>
    <mergeCell ref="A83:A87"/>
    <mergeCell ref="B83:B87"/>
    <mergeCell ref="C83:C87"/>
    <mergeCell ref="B163:B167"/>
    <mergeCell ref="A163:A167"/>
    <mergeCell ref="C163:C167"/>
    <mergeCell ref="A93:A97"/>
    <mergeCell ref="B93:B97"/>
    <mergeCell ref="C93:C97"/>
    <mergeCell ref="A88:A92"/>
    <mergeCell ref="K83:K87"/>
    <mergeCell ref="K88:K92"/>
    <mergeCell ref="B88:B92"/>
    <mergeCell ref="C88:C92"/>
    <mergeCell ref="B133:B137"/>
    <mergeCell ref="A133:A137"/>
    <mergeCell ref="K93:K97"/>
    <mergeCell ref="A1:K1"/>
    <mergeCell ref="A3:K3"/>
    <mergeCell ref="A4:K4"/>
    <mergeCell ref="K13:K17"/>
    <mergeCell ref="E5:J5"/>
    <mergeCell ref="A5:A6"/>
    <mergeCell ref="B5:B6"/>
    <mergeCell ref="A13:A17"/>
    <mergeCell ref="B13:B17"/>
    <mergeCell ref="C13:C17"/>
    <mergeCell ref="A8:A12"/>
    <mergeCell ref="K5:K6"/>
    <mergeCell ref="F2:H2"/>
    <mergeCell ref="C5:C6"/>
    <mergeCell ref="D5:D6"/>
    <mergeCell ref="B8:B12"/>
    <mergeCell ref="C8:C12"/>
    <mergeCell ref="K8:K12"/>
    <mergeCell ref="C73:C77"/>
    <mergeCell ref="A18:A22"/>
    <mergeCell ref="K28:K32"/>
    <mergeCell ref="A23:A27"/>
    <mergeCell ref="A38:A42"/>
    <mergeCell ref="B38:B42"/>
    <mergeCell ref="A33:A37"/>
    <mergeCell ref="B33:B37"/>
    <mergeCell ref="C33:C37"/>
    <mergeCell ref="B28:B32"/>
    <mergeCell ref="B23:B27"/>
    <mergeCell ref="C23:C27"/>
    <mergeCell ref="K33:K37"/>
    <mergeCell ref="K38:K42"/>
    <mergeCell ref="K23:K27"/>
    <mergeCell ref="C28:C32"/>
    <mergeCell ref="C38:C42"/>
    <mergeCell ref="A28:A32"/>
    <mergeCell ref="K18:K22"/>
    <mergeCell ref="B18:B22"/>
    <mergeCell ref="C18:C22"/>
    <mergeCell ref="K73:K77"/>
    <mergeCell ref="C78:C82"/>
    <mergeCell ref="K53:K57"/>
    <mergeCell ref="K68:K72"/>
    <mergeCell ref="K58:K62"/>
    <mergeCell ref="A48:A52"/>
    <mergeCell ref="K43:K47"/>
    <mergeCell ref="B43:B47"/>
    <mergeCell ref="K48:K52"/>
    <mergeCell ref="A68:A72"/>
    <mergeCell ref="B48:B52"/>
    <mergeCell ref="C48:C52"/>
    <mergeCell ref="B58:B62"/>
    <mergeCell ref="A58:A62"/>
    <mergeCell ref="K63:K67"/>
    <mergeCell ref="C43:C47"/>
    <mergeCell ref="A53:A57"/>
    <mergeCell ref="C58:C62"/>
    <mergeCell ref="B53:B57"/>
    <mergeCell ref="C53:C57"/>
    <mergeCell ref="A43:A47"/>
    <mergeCell ref="C63:C67"/>
    <mergeCell ref="A63:A67"/>
    <mergeCell ref="B63:B67"/>
    <mergeCell ref="B73:B77"/>
  </mergeCells>
  <pageMargins left="0.70866141732283472" right="0.70866141732283472" top="1.1417322834645669" bottom="0.74803149606299213" header="0.31496062992125984" footer="0.31496062992125984"/>
  <pageSetup paperSize="9" scale="86" orientation="landscape" r:id="rId1"/>
  <rowBreaks count="1" manualBreakCount="1">
    <brk id="14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2025-11-12T15:06:09Z</dcterms:modified>
</cp:coreProperties>
</file>